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6월 인구현황\"/>
    </mc:Choice>
  </mc:AlternateContent>
  <bookViews>
    <workbookView xWindow="-270" yWindow="-150" windowWidth="9375" windowHeight="6705" tabRatio="839" activeTab="2"/>
  </bookViews>
  <sheets>
    <sheet name="월별 인구추이" sheetId="1" r:id="rId1"/>
    <sheet name="외국인현황" sheetId="64" r:id="rId2"/>
    <sheet name="읍.면별 인구 및 증감 현황" sheetId="44396" r:id="rId3"/>
    <sheet name="읍면법정리별세대및인구" sheetId="44400" r:id="rId4"/>
    <sheet name="읍면행정마을별세대및인구" sheetId="44401" r:id="rId5"/>
    <sheet name="읍면행정마을별노인인구수" sheetId="44402" r:id="rId6"/>
    <sheet name="1세별(읍면별)" sheetId="44403" r:id="rId7"/>
    <sheet name="5세별(읍면별)" sheetId="44404" r:id="rId8"/>
    <sheet name="Sheet1" sheetId="44398" r:id="rId9"/>
  </sheets>
  <externalReferences>
    <externalReference r:id="rId10"/>
  </externalReferences>
  <definedNames>
    <definedName name="_xlnm._FilterDatabase" localSheetId="6" hidden="1">'1세별(읍면별)'!$A$5:$O$177</definedName>
    <definedName name="_xlnm.Print_Titles" localSheetId="6">'1세별(읍면별)'!$1:$5</definedName>
    <definedName name="_xlnm.Print_Titles" localSheetId="7">'5세별(읍면별)'!$1:$5</definedName>
    <definedName name="_xlnm.Print_Titles" localSheetId="3">읍면법정리별세대및인구!$3:$4</definedName>
    <definedName name="_xlnm.Print_Titles" localSheetId="5">읍면행정마을별노인인구수!$3:$4</definedName>
    <definedName name="_xlnm.Print_Titles" localSheetId="4">읍면행정마을별세대및인구!$3:$5</definedName>
  </definedNames>
  <calcPr calcId="152511"/>
</workbook>
</file>

<file path=xl/calcChain.xml><?xml version="1.0" encoding="utf-8"?>
<calcChain xmlns="http://schemas.openxmlformats.org/spreadsheetml/2006/main">
  <c r="H28" i="44396" l="1"/>
  <c r="F28" i="44396"/>
  <c r="J24" i="44396"/>
  <c r="I24" i="44396"/>
  <c r="H24" i="44396" l="1"/>
  <c r="G24" i="44396"/>
  <c r="F24" i="44396"/>
  <c r="D24" i="44396"/>
  <c r="B51" i="44400" l="1"/>
  <c r="D51" i="44400"/>
  <c r="E51" i="44400"/>
  <c r="B52" i="44400"/>
  <c r="D52" i="44400"/>
  <c r="E52" i="44400"/>
  <c r="B53" i="44400"/>
  <c r="D53" i="44400"/>
  <c r="E53" i="44400"/>
  <c r="B54" i="44400"/>
  <c r="D54" i="44400"/>
  <c r="E54" i="44400"/>
  <c r="B55" i="44400"/>
  <c r="D55" i="44400"/>
  <c r="E55" i="44400"/>
  <c r="B56" i="44400"/>
  <c r="D56" i="44400"/>
  <c r="E56" i="44400"/>
  <c r="B57" i="44400"/>
  <c r="D57" i="44400"/>
  <c r="E57" i="44400"/>
  <c r="B59" i="44400"/>
  <c r="D59" i="44400"/>
  <c r="E59" i="44400"/>
  <c r="B60" i="44400"/>
  <c r="D60" i="44400"/>
  <c r="E60" i="44400"/>
  <c r="B61" i="44400"/>
  <c r="D61" i="44400"/>
  <c r="E61" i="44400"/>
  <c r="B62" i="44400"/>
  <c r="D62" i="44400"/>
  <c r="E62" i="44400"/>
  <c r="B63" i="44400"/>
  <c r="D63" i="44400"/>
  <c r="E63" i="44400"/>
  <c r="B64" i="44400"/>
  <c r="D64" i="44400"/>
  <c r="E64" i="44400"/>
  <c r="B65" i="44400"/>
  <c r="D65" i="44400"/>
  <c r="E65" i="44400"/>
  <c r="B67" i="44400"/>
  <c r="D67" i="44400"/>
  <c r="E67" i="44400"/>
  <c r="B68" i="44400"/>
  <c r="D68" i="44400"/>
  <c r="E68" i="44400"/>
  <c r="B69" i="44400"/>
  <c r="D69" i="44400"/>
  <c r="E69" i="44400"/>
  <c r="C64" i="44400" l="1"/>
  <c r="C57" i="44400"/>
  <c r="C53" i="44400"/>
  <c r="C69" i="44400"/>
  <c r="C62" i="44400"/>
  <c r="C68" i="44400"/>
  <c r="C63" i="44400"/>
  <c r="E58" i="44400"/>
  <c r="C60" i="44400"/>
  <c r="B58" i="44400"/>
  <c r="D58" i="44400"/>
  <c r="C65" i="44400"/>
  <c r="C61" i="44400"/>
  <c r="C54" i="44400"/>
  <c r="C55" i="44400"/>
  <c r="C51" i="44400"/>
  <c r="C56" i="44400"/>
  <c r="C52" i="44400"/>
  <c r="C67" i="44400"/>
  <c r="C59" i="44400"/>
  <c r="C58" i="44400" l="1"/>
  <c r="I5" i="44396"/>
  <c r="E2" i="44400" l="1"/>
  <c r="G2" i="1"/>
  <c r="I6" i="44396" l="1"/>
  <c r="J6" i="44396"/>
  <c r="I8" i="44396" l="1"/>
  <c r="I9" i="44396"/>
  <c r="I10" i="44396"/>
  <c r="I11" i="44396"/>
  <c r="I12" i="44396"/>
  <c r="I13" i="44396"/>
  <c r="I14" i="44396"/>
  <c r="I15" i="44396"/>
  <c r="I16" i="44396"/>
  <c r="I17" i="44396"/>
  <c r="I7" i="44396"/>
  <c r="J7" i="44396"/>
  <c r="J8" i="44396"/>
  <c r="J9" i="44396"/>
  <c r="J10" i="44396"/>
  <c r="J11" i="44396"/>
  <c r="J12" i="44396"/>
  <c r="J13" i="44396"/>
  <c r="J14" i="44396"/>
  <c r="J15" i="44396"/>
  <c r="J16" i="44396"/>
  <c r="J17" i="44396"/>
  <c r="J5" i="44396" l="1"/>
  <c r="I33" i="44396" l="1"/>
  <c r="I32" i="44396"/>
  <c r="I31" i="44396"/>
  <c r="I30" i="44396"/>
  <c r="I29" i="44396"/>
  <c r="I28" i="44396" l="1"/>
  <c r="E2" i="44401" l="1"/>
  <c r="E2" i="44402" s="1"/>
  <c r="B7" i="44400"/>
  <c r="D7" i="44400"/>
  <c r="E7" i="44400"/>
  <c r="B8" i="44400"/>
  <c r="D8" i="44400"/>
  <c r="E8" i="44400"/>
  <c r="B9" i="44400"/>
  <c r="D9" i="44400"/>
  <c r="E9" i="44400"/>
  <c r="B10" i="44400"/>
  <c r="D10" i="44400"/>
  <c r="E10" i="44400"/>
  <c r="B11" i="44400"/>
  <c r="D11" i="44400"/>
  <c r="E11" i="44400"/>
  <c r="B12" i="44400"/>
  <c r="D12" i="44400"/>
  <c r="E12" i="44400"/>
  <c r="B13" i="44400"/>
  <c r="D13" i="44400"/>
  <c r="E13" i="44400"/>
  <c r="B14" i="44400"/>
  <c r="D14" i="44400"/>
  <c r="E14" i="44400"/>
  <c r="B15" i="44400"/>
  <c r="D15" i="44400"/>
  <c r="E15" i="44400"/>
  <c r="B16" i="44400"/>
  <c r="D16" i="44400"/>
  <c r="E16" i="44400"/>
  <c r="B17" i="44400"/>
  <c r="D17" i="44400"/>
  <c r="E17" i="44400"/>
  <c r="B18" i="44400"/>
  <c r="D18" i="44400"/>
  <c r="E18" i="44400"/>
  <c r="B19" i="44400"/>
  <c r="D19" i="44400"/>
  <c r="E19" i="44400"/>
  <c r="B21" i="44400"/>
  <c r="D21" i="44400"/>
  <c r="E21" i="44400"/>
  <c r="B22" i="44400"/>
  <c r="D22" i="44400"/>
  <c r="E22" i="44400"/>
  <c r="B23" i="44400"/>
  <c r="D23" i="44400"/>
  <c r="E23" i="44400"/>
  <c r="B24" i="44400"/>
  <c r="D24" i="44400"/>
  <c r="E24" i="44400"/>
  <c r="B25" i="44400"/>
  <c r="D25" i="44400"/>
  <c r="E25" i="44400"/>
  <c r="B26" i="44400"/>
  <c r="D26" i="44400"/>
  <c r="E26" i="44400"/>
  <c r="B27" i="44400"/>
  <c r="D27" i="44400"/>
  <c r="E27" i="44400"/>
  <c r="B29" i="44400"/>
  <c r="D29" i="44400"/>
  <c r="E29" i="44400"/>
  <c r="B30" i="44400"/>
  <c r="D30" i="44400"/>
  <c r="E30" i="44400"/>
  <c r="B31" i="44400"/>
  <c r="D31" i="44400"/>
  <c r="E31" i="44400"/>
  <c r="B32" i="44400"/>
  <c r="D32" i="44400"/>
  <c r="E32" i="44400"/>
  <c r="B33" i="44400"/>
  <c r="D33" i="44400"/>
  <c r="E33" i="44400"/>
  <c r="B34" i="44400"/>
  <c r="D34" i="44400"/>
  <c r="E34" i="44400"/>
  <c r="B35" i="44400"/>
  <c r="D35" i="44400"/>
  <c r="E35" i="44400"/>
  <c r="B37" i="44400"/>
  <c r="D37" i="44400"/>
  <c r="E37" i="44400"/>
  <c r="B38" i="44400"/>
  <c r="D38" i="44400"/>
  <c r="E38" i="44400"/>
  <c r="B39" i="44400"/>
  <c r="D39" i="44400"/>
  <c r="E39" i="44400"/>
  <c r="B40" i="44400"/>
  <c r="D40" i="44400"/>
  <c r="E40" i="44400"/>
  <c r="B41" i="44400"/>
  <c r="D41" i="44400"/>
  <c r="E41" i="44400"/>
  <c r="B43" i="44400"/>
  <c r="D43" i="44400"/>
  <c r="E43" i="44400"/>
  <c r="B44" i="44400"/>
  <c r="D44" i="44400"/>
  <c r="E44" i="44400"/>
  <c r="B45" i="44400"/>
  <c r="D45" i="44400"/>
  <c r="E45" i="44400"/>
  <c r="B46" i="44400"/>
  <c r="D46" i="44400"/>
  <c r="E46" i="44400"/>
  <c r="B47" i="44400"/>
  <c r="D47" i="44400"/>
  <c r="E47" i="44400"/>
  <c r="B48" i="44400"/>
  <c r="D48" i="44400"/>
  <c r="E48" i="44400"/>
  <c r="B49" i="44400"/>
  <c r="D49" i="44400"/>
  <c r="E49" i="44400"/>
  <c r="B70" i="44400"/>
  <c r="D70" i="44400"/>
  <c r="E70" i="44400"/>
  <c r="B71" i="44400"/>
  <c r="D71" i="44400"/>
  <c r="E71" i="44400"/>
  <c r="B72" i="44400"/>
  <c r="D72" i="44400"/>
  <c r="E72" i="44400"/>
  <c r="B73" i="44400"/>
  <c r="D73" i="44400"/>
  <c r="E73" i="44400"/>
  <c r="B74" i="44400"/>
  <c r="D74" i="44400"/>
  <c r="E74" i="44400"/>
  <c r="B75" i="44400"/>
  <c r="D75" i="44400"/>
  <c r="E75" i="44400"/>
  <c r="B76" i="44400"/>
  <c r="D76" i="44400"/>
  <c r="E76" i="44400"/>
  <c r="B78" i="44400"/>
  <c r="D78" i="44400"/>
  <c r="E78" i="44400"/>
  <c r="B79" i="44400"/>
  <c r="D79" i="44400"/>
  <c r="E79" i="44400"/>
  <c r="B80" i="44400"/>
  <c r="D80" i="44400"/>
  <c r="E80" i="44400"/>
  <c r="B81" i="44400"/>
  <c r="D81" i="44400"/>
  <c r="E81" i="44400"/>
  <c r="B82" i="44400"/>
  <c r="D82" i="44400"/>
  <c r="E82" i="44400"/>
  <c r="B84" i="44400"/>
  <c r="D84" i="44400"/>
  <c r="E84" i="44400"/>
  <c r="B85" i="44400"/>
  <c r="D85" i="44400"/>
  <c r="E85" i="44400"/>
  <c r="B86" i="44400"/>
  <c r="D86" i="44400"/>
  <c r="E86" i="44400"/>
  <c r="B87" i="44400"/>
  <c r="D87" i="44400"/>
  <c r="E87" i="44400"/>
  <c r="B88" i="44400"/>
  <c r="D88" i="44400"/>
  <c r="E88" i="44400"/>
  <c r="B89" i="44400"/>
  <c r="D89" i="44400"/>
  <c r="E89" i="44400"/>
  <c r="B90" i="44400"/>
  <c r="D90" i="44400"/>
  <c r="E90" i="44400"/>
  <c r="B91" i="44400"/>
  <c r="D91" i="44400"/>
  <c r="E91" i="44400"/>
  <c r="B92" i="44400"/>
  <c r="D92" i="44400"/>
  <c r="E92" i="44400"/>
  <c r="B94" i="44400"/>
  <c r="D94" i="44400"/>
  <c r="E94" i="44400"/>
  <c r="B95" i="44400"/>
  <c r="D95" i="44400"/>
  <c r="E95" i="44400"/>
  <c r="B96" i="44400"/>
  <c r="D96" i="44400"/>
  <c r="E96" i="44400"/>
  <c r="B97" i="44400"/>
  <c r="D97" i="44400"/>
  <c r="E97" i="44400"/>
  <c r="B98" i="44400"/>
  <c r="D98" i="44400"/>
  <c r="E98" i="44400"/>
  <c r="B99" i="44400"/>
  <c r="D99" i="44400"/>
  <c r="E99" i="44400"/>
  <c r="B100" i="44400"/>
  <c r="D100" i="44400"/>
  <c r="E100" i="44400"/>
  <c r="B101" i="44400"/>
  <c r="D101" i="44400"/>
  <c r="E101" i="44400"/>
  <c r="B102" i="44400"/>
  <c r="D102" i="44400"/>
  <c r="E102" i="44400"/>
  <c r="B103" i="44400"/>
  <c r="D103" i="44400"/>
  <c r="E103" i="44400"/>
  <c r="B105" i="44400"/>
  <c r="D105" i="44400"/>
  <c r="E105" i="44400"/>
  <c r="B106" i="44400"/>
  <c r="D106" i="44400"/>
  <c r="E106" i="44400"/>
  <c r="B107" i="44400"/>
  <c r="D107" i="44400"/>
  <c r="E107" i="44400"/>
  <c r="B108" i="44400"/>
  <c r="D108" i="44400"/>
  <c r="E108" i="44400"/>
  <c r="B109" i="44400"/>
  <c r="D109" i="44400"/>
  <c r="E109" i="44400"/>
  <c r="B110" i="44400"/>
  <c r="D110" i="44400"/>
  <c r="E110" i="44400"/>
  <c r="B111" i="44400"/>
  <c r="D111" i="44400"/>
  <c r="E111" i="44400"/>
  <c r="G2" i="64"/>
  <c r="B66" i="44400" l="1"/>
  <c r="D66" i="44400"/>
  <c r="E66" i="44400"/>
  <c r="B83" i="44400"/>
  <c r="B104" i="44400"/>
  <c r="B36" i="44400"/>
  <c r="B93" i="44400"/>
  <c r="B20" i="44400"/>
  <c r="B42" i="44400"/>
  <c r="B28" i="44400"/>
  <c r="B6" i="44400"/>
  <c r="B50" i="44400"/>
  <c r="B77" i="44400"/>
  <c r="C46" i="44400"/>
  <c r="C32" i="44400"/>
  <c r="C47" i="44400"/>
  <c r="C80" i="44400"/>
  <c r="C7" i="44400"/>
  <c r="C27" i="44400"/>
  <c r="C74" i="44400"/>
  <c r="C70" i="44400"/>
  <c r="C38" i="44400"/>
  <c r="C96" i="44400"/>
  <c r="C95" i="44400"/>
  <c r="C108" i="44400"/>
  <c r="C90" i="44400"/>
  <c r="C71" i="44400"/>
  <c r="C44" i="44400"/>
  <c r="C39" i="44400"/>
  <c r="C31" i="44400"/>
  <c r="C9" i="44400"/>
  <c r="C33" i="44400"/>
  <c r="C29" i="44400"/>
  <c r="C106" i="44400"/>
  <c r="C101" i="44400"/>
  <c r="C97" i="44400"/>
  <c r="C79" i="44400"/>
  <c r="C84" i="44400"/>
  <c r="C89" i="44400"/>
  <c r="C85" i="44400"/>
  <c r="E5" i="44401"/>
  <c r="C34" i="44400"/>
  <c r="C14" i="44400"/>
  <c r="C15" i="44400"/>
  <c r="C11" i="44400"/>
  <c r="C16" i="44400"/>
  <c r="B5" i="44401"/>
  <c r="E5" i="44402"/>
  <c r="C107" i="44400"/>
  <c r="C102" i="44400"/>
  <c r="C92" i="44400"/>
  <c r="C82" i="44400"/>
  <c r="C78" i="44400"/>
  <c r="C73" i="44400"/>
  <c r="C37" i="44400"/>
  <c r="C26" i="44400"/>
  <c r="C17" i="44400"/>
  <c r="C12" i="44400"/>
  <c r="C8" i="44400"/>
  <c r="D5" i="44402"/>
  <c r="D5" i="44401"/>
  <c r="C110" i="44400"/>
  <c r="C72" i="44400"/>
  <c r="C49" i="44400"/>
  <c r="C45" i="44400"/>
  <c r="C35" i="44400"/>
  <c r="C21" i="44400"/>
  <c r="C10" i="44400"/>
  <c r="C87" i="44400"/>
  <c r="C22" i="44400"/>
  <c r="E77" i="44400"/>
  <c r="E36" i="44400"/>
  <c r="D20" i="44400"/>
  <c r="C105" i="44400"/>
  <c r="C100" i="44400"/>
  <c r="C18" i="44400"/>
  <c r="E93" i="44400"/>
  <c r="E50" i="44400"/>
  <c r="E28" i="44400"/>
  <c r="C30" i="44400"/>
  <c r="C111" i="44400"/>
  <c r="C91" i="44400"/>
  <c r="C88" i="44400"/>
  <c r="C75" i="44400"/>
  <c r="C48" i="44400"/>
  <c r="D42" i="44400"/>
  <c r="C13" i="44400"/>
  <c r="E6" i="44400"/>
  <c r="D6" i="44400"/>
  <c r="C94" i="44400"/>
  <c r="D104" i="44400"/>
  <c r="C24" i="44400"/>
  <c r="C109" i="44400"/>
  <c r="E83" i="44400"/>
  <c r="E42" i="44400"/>
  <c r="C41" i="44400"/>
  <c r="C23" i="44400"/>
  <c r="D93" i="44400"/>
  <c r="C103" i="44400"/>
  <c r="C99" i="44400"/>
  <c r="D77" i="44400"/>
  <c r="C76" i="44400"/>
  <c r="C40" i="44400"/>
  <c r="C25" i="44400"/>
  <c r="C19" i="44400"/>
  <c r="D83" i="44400"/>
  <c r="E104" i="44400"/>
  <c r="E20" i="44400"/>
  <c r="D28" i="44400"/>
  <c r="D36" i="44400"/>
  <c r="C43" i="44400"/>
  <c r="C98" i="44400"/>
  <c r="C86" i="44400"/>
  <c r="C81" i="44400"/>
  <c r="D50" i="44400"/>
  <c r="C5" i="44401" l="1"/>
  <c r="B5" i="44402" s="1"/>
  <c r="C66" i="44400"/>
  <c r="C28" i="44400"/>
  <c r="C50" i="44400"/>
  <c r="C5" i="44402"/>
  <c r="C77" i="44400"/>
  <c r="B5" i="44400"/>
  <c r="C6" i="44400"/>
  <c r="C104" i="44400"/>
  <c r="C36" i="44400"/>
  <c r="C93" i="44400"/>
  <c r="C20" i="44400"/>
  <c r="D5" i="44400"/>
  <c r="C83" i="44400"/>
  <c r="C42" i="44400"/>
  <c r="E5" i="44400"/>
  <c r="C5" i="44400" l="1"/>
</calcChain>
</file>

<file path=xl/sharedStrings.xml><?xml version="1.0" encoding="utf-8"?>
<sst xmlns="http://schemas.openxmlformats.org/spreadsheetml/2006/main" count="1380" uniqueCount="618">
  <si>
    <t>계</t>
  </si>
  <si>
    <t>남</t>
  </si>
  <si>
    <t>여</t>
  </si>
  <si>
    <t>거창읍</t>
  </si>
  <si>
    <t>주상면</t>
  </si>
  <si>
    <t>웅양면</t>
  </si>
  <si>
    <t>고제면</t>
  </si>
  <si>
    <t>북상면</t>
  </si>
  <si>
    <t>위천면</t>
  </si>
  <si>
    <t>마리면</t>
  </si>
  <si>
    <t>남상면</t>
  </si>
  <si>
    <t>남하면</t>
  </si>
  <si>
    <t>신원면</t>
  </si>
  <si>
    <t>가조면</t>
  </si>
  <si>
    <t>가북면</t>
  </si>
  <si>
    <t>읍면별</t>
  </si>
  <si>
    <t>세대수</t>
  </si>
  <si>
    <t>인구수</t>
  </si>
  <si>
    <t>구  분</t>
  </si>
  <si>
    <t>11개면</t>
  </si>
  <si>
    <t>증 가 요 인</t>
  </si>
  <si>
    <t>감 소 요 인</t>
  </si>
  <si>
    <t>증  감</t>
  </si>
  <si>
    <t>소    계</t>
  </si>
  <si>
    <t>요  인</t>
  </si>
  <si>
    <t>인    구</t>
  </si>
  <si>
    <t>원상동</t>
  </si>
  <si>
    <t>아주</t>
  </si>
  <si>
    <t>원농산</t>
  </si>
  <si>
    <t>갈계</t>
  </si>
  <si>
    <t>장기</t>
  </si>
  <si>
    <t>대촌</t>
  </si>
  <si>
    <t>수다</t>
  </si>
  <si>
    <t>생초</t>
  </si>
  <si>
    <t>우혜</t>
  </si>
  <si>
    <t>상동</t>
  </si>
  <si>
    <t>신촌</t>
  </si>
  <si>
    <t>입석</t>
  </si>
  <si>
    <t>탑불</t>
  </si>
  <si>
    <t>창촌</t>
  </si>
  <si>
    <t>원동</t>
  </si>
  <si>
    <t>왕대</t>
  </si>
  <si>
    <t>감월</t>
  </si>
  <si>
    <t>하동</t>
  </si>
  <si>
    <t>왕암</t>
  </si>
  <si>
    <t>손항</t>
  </si>
  <si>
    <t>중산</t>
  </si>
  <si>
    <t>사마</t>
  </si>
  <si>
    <t>신기</t>
  </si>
  <si>
    <t>안흥</t>
  </si>
  <si>
    <t>수옥</t>
  </si>
  <si>
    <t>석강</t>
  </si>
  <si>
    <t>어인</t>
  </si>
  <si>
    <t>죽전</t>
  </si>
  <si>
    <t>온곡</t>
  </si>
  <si>
    <t>소정</t>
  </si>
  <si>
    <t>거차</t>
  </si>
  <si>
    <t>양지</t>
  </si>
  <si>
    <t>양기</t>
  </si>
  <si>
    <t>공수</t>
  </si>
  <si>
    <t>동동</t>
  </si>
  <si>
    <t>오산</t>
  </si>
  <si>
    <t>개명1구</t>
  </si>
  <si>
    <t>개삼</t>
  </si>
  <si>
    <t>남산</t>
  </si>
  <si>
    <t>내곡</t>
  </si>
  <si>
    <t>저전</t>
  </si>
  <si>
    <t>음기</t>
  </si>
  <si>
    <t>박암</t>
  </si>
  <si>
    <t>강양</t>
  </si>
  <si>
    <t>한기</t>
  </si>
  <si>
    <t>개명2구</t>
  </si>
  <si>
    <t>금곡</t>
  </si>
  <si>
    <t>상촌</t>
  </si>
  <si>
    <t>감악</t>
  </si>
  <si>
    <t>광성</t>
  </si>
  <si>
    <t>옥산</t>
  </si>
  <si>
    <t>개봉</t>
  </si>
  <si>
    <t>수내</t>
  </si>
  <si>
    <t>병곡</t>
  </si>
  <si>
    <t>상천</t>
  </si>
  <si>
    <t>대곡</t>
  </si>
  <si>
    <t>구사</t>
  </si>
  <si>
    <t>학산</t>
  </si>
  <si>
    <t>몽석</t>
  </si>
  <si>
    <t>동산</t>
  </si>
  <si>
    <t>탑선</t>
  </si>
  <si>
    <t>산수</t>
  </si>
  <si>
    <t>서원</t>
  </si>
  <si>
    <t>양곡</t>
  </si>
  <si>
    <t>대초</t>
  </si>
  <si>
    <t>내촌</t>
  </si>
  <si>
    <t>원기</t>
  </si>
  <si>
    <t>월성</t>
  </si>
  <si>
    <t>강남</t>
  </si>
  <si>
    <t>무릉</t>
  </si>
  <si>
    <t>과정</t>
  </si>
  <si>
    <t>방촌</t>
  </si>
  <si>
    <t>송정</t>
  </si>
  <si>
    <t>김천</t>
  </si>
  <si>
    <t>원봉계</t>
  </si>
  <si>
    <t>내계</t>
  </si>
  <si>
    <t>강동</t>
  </si>
  <si>
    <t>월곡</t>
  </si>
  <si>
    <t>세안</t>
  </si>
  <si>
    <t>안금</t>
  </si>
  <si>
    <t>용암</t>
  </si>
  <si>
    <t>용전</t>
  </si>
  <si>
    <t>와룡</t>
  </si>
  <si>
    <t>황점</t>
  </si>
  <si>
    <t>마항</t>
  </si>
  <si>
    <t>산포</t>
  </si>
  <si>
    <t>청연</t>
  </si>
  <si>
    <t>중평</t>
  </si>
  <si>
    <t>개금</t>
  </si>
  <si>
    <t>운정</t>
  </si>
  <si>
    <t>군암</t>
  </si>
  <si>
    <t>용초</t>
  </si>
  <si>
    <t>창선</t>
  </si>
  <si>
    <t>면동</t>
  </si>
  <si>
    <t>대야</t>
  </si>
  <si>
    <t>내동</t>
  </si>
  <si>
    <t>동례</t>
  </si>
  <si>
    <t>심방</t>
  </si>
  <si>
    <t>송산</t>
  </si>
  <si>
    <t>구송</t>
  </si>
  <si>
    <t>황산1구</t>
  </si>
  <si>
    <t>오가</t>
  </si>
  <si>
    <t>오례</t>
  </si>
  <si>
    <t>역촌</t>
  </si>
  <si>
    <t>중촌</t>
  </si>
  <si>
    <t>정장</t>
  </si>
  <si>
    <t>둔기</t>
  </si>
  <si>
    <t>황산2구</t>
  </si>
  <si>
    <t>원말흘</t>
  </si>
  <si>
    <t>용동</t>
  </si>
  <si>
    <t>청용</t>
  </si>
  <si>
    <t>회남</t>
  </si>
  <si>
    <t>국농소</t>
  </si>
  <si>
    <t>학림</t>
  </si>
  <si>
    <t>당산</t>
  </si>
  <si>
    <t>가천</t>
  </si>
  <si>
    <t>수동</t>
  </si>
  <si>
    <t>원천</t>
  </si>
  <si>
    <t>추동</t>
  </si>
  <si>
    <t>장팔</t>
  </si>
  <si>
    <t>원궁항</t>
  </si>
  <si>
    <t>모전</t>
  </si>
  <si>
    <t>자하</t>
  </si>
  <si>
    <t>중유</t>
  </si>
  <si>
    <t>신천</t>
  </si>
  <si>
    <t>해평</t>
  </si>
  <si>
    <t>산양</t>
  </si>
  <si>
    <t>석동</t>
  </si>
  <si>
    <t>대현</t>
  </si>
  <si>
    <t>예동</t>
  </si>
  <si>
    <t>병산</t>
  </si>
  <si>
    <t>용산</t>
  </si>
  <si>
    <t>웅곡</t>
  </si>
  <si>
    <t>원당</t>
  </si>
  <si>
    <t>장전</t>
  </si>
  <si>
    <t>내외탐</t>
  </si>
  <si>
    <t>율리</t>
  </si>
  <si>
    <t>모곡</t>
  </si>
  <si>
    <t>무월</t>
  </si>
  <si>
    <t>천동</t>
  </si>
  <si>
    <t>당동</t>
  </si>
  <si>
    <t>대사</t>
  </si>
  <si>
    <t>비곡</t>
  </si>
  <si>
    <t>상마</t>
  </si>
  <si>
    <t>사동</t>
  </si>
  <si>
    <t>소야</t>
  </si>
  <si>
    <t>중마1구</t>
  </si>
  <si>
    <t>중마2구</t>
  </si>
  <si>
    <t>동변</t>
  </si>
  <si>
    <t>월포</t>
  </si>
  <si>
    <t>죽동</t>
  </si>
  <si>
    <t>상수월</t>
  </si>
  <si>
    <t>구산</t>
  </si>
  <si>
    <t>용당소</t>
  </si>
  <si>
    <t>학동</t>
  </si>
  <si>
    <t>구례</t>
  </si>
  <si>
    <t>도산</t>
  </si>
  <si>
    <t>의동</t>
  </si>
  <si>
    <t>부산</t>
  </si>
  <si>
    <t>양평</t>
  </si>
  <si>
    <t>녹동</t>
  </si>
  <si>
    <t>도산당</t>
  </si>
  <si>
    <t>노혜</t>
  </si>
  <si>
    <t>화 곡</t>
  </si>
  <si>
    <t>김용</t>
  </si>
  <si>
    <t>대학동</t>
  </si>
  <si>
    <t>개화</t>
  </si>
  <si>
    <t>교촌</t>
  </si>
  <si>
    <t>성산</t>
  </si>
  <si>
    <t>춘전</t>
  </si>
  <si>
    <t>진목</t>
  </si>
  <si>
    <t>남진</t>
  </si>
  <si>
    <t>동령</t>
  </si>
  <si>
    <t>둔동</t>
  </si>
  <si>
    <t>외등</t>
  </si>
  <si>
    <t>묵동</t>
  </si>
  <si>
    <t>오계</t>
  </si>
  <si>
    <t>상매</t>
  </si>
  <si>
    <t>매산</t>
  </si>
  <si>
    <t>무촌</t>
  </si>
  <si>
    <t>지하</t>
  </si>
  <si>
    <t>인평</t>
  </si>
  <si>
    <t>송변</t>
  </si>
  <si>
    <t>괴화</t>
  </si>
  <si>
    <t>청림</t>
  </si>
  <si>
    <t>한산</t>
  </si>
  <si>
    <t>월평</t>
  </si>
  <si>
    <t>고척</t>
  </si>
  <si>
    <t>임불</t>
  </si>
  <si>
    <t>남불</t>
  </si>
  <si>
    <t>절부</t>
  </si>
  <si>
    <t xml:space="preserve">행정기관 : 경상남도 거창군  </t>
  </si>
  <si>
    <t>거창군</t>
  </si>
  <si>
    <t>합     계</t>
  </si>
  <si>
    <t>1. 거창군 읍면 인구 현황</t>
    <phoneticPr fontId="7" type="noConversion"/>
  </si>
  <si>
    <t>【거창군】</t>
    <phoneticPr fontId="5" type="noConversion"/>
  </si>
  <si>
    <t>합  계</t>
  </si>
  <si>
    <t>전월세대수</t>
    <phoneticPr fontId="9" type="noConversion"/>
  </si>
  <si>
    <t>전월인구수</t>
    <phoneticPr fontId="9" type="noConversion"/>
  </si>
  <si>
    <r>
      <t xml:space="preserve">▣ </t>
    </r>
    <r>
      <rPr>
        <b/>
        <sz val="12"/>
        <rFont val="굴림"/>
        <family val="3"/>
        <charset val="129"/>
      </rPr>
      <t>인구 증감에 따른 요인별 분석</t>
    </r>
    <phoneticPr fontId="7" type="noConversion"/>
  </si>
  <si>
    <t>운평</t>
  </si>
  <si>
    <t>죽림</t>
  </si>
  <si>
    <t>구암</t>
  </si>
  <si>
    <t>동호</t>
  </si>
  <si>
    <t>성북</t>
  </si>
  <si>
    <t>석정</t>
  </si>
  <si>
    <t>우랑</t>
  </si>
  <si>
    <t>강천</t>
  </si>
  <si>
    <t>금광</t>
  </si>
  <si>
    <t>노현</t>
  </si>
  <si>
    <t>원촌</t>
  </si>
  <si>
    <t>화동</t>
  </si>
  <si>
    <t>농산</t>
  </si>
  <si>
    <t>도평</t>
  </si>
  <si>
    <t>상도평</t>
  </si>
  <si>
    <t>임실</t>
  </si>
  <si>
    <t>연교</t>
  </si>
  <si>
    <t>오류동</t>
  </si>
  <si>
    <t>완수대</t>
  </si>
  <si>
    <t>도동</t>
  </si>
  <si>
    <t>넘터</t>
  </si>
  <si>
    <t>원성기</t>
  </si>
  <si>
    <t>정동</t>
  </si>
  <si>
    <t>송희</t>
  </si>
  <si>
    <t>거기</t>
  </si>
  <si>
    <t>장포</t>
  </si>
  <si>
    <t>고대</t>
  </si>
  <si>
    <t>원남산</t>
  </si>
  <si>
    <t>포덕동</t>
  </si>
  <si>
    <t>보광</t>
  </si>
  <si>
    <t>전척</t>
  </si>
  <si>
    <t>읍ㆍ면 행정리별 노인인구(65세이상)수</t>
    <phoneticPr fontId="5" type="noConversion"/>
  </si>
  <si>
    <t>원영승</t>
  </si>
  <si>
    <t>장  백</t>
  </si>
  <si>
    <t>풍  계</t>
  </si>
  <si>
    <t>상  율</t>
  </si>
  <si>
    <t>월  화</t>
  </si>
  <si>
    <t>영  신</t>
  </si>
  <si>
    <t>성  락</t>
  </si>
  <si>
    <t>진  산</t>
  </si>
  <si>
    <t>지  동</t>
  </si>
  <si>
    <t>주  암</t>
  </si>
  <si>
    <t>창  촌</t>
  </si>
  <si>
    <t>병  항</t>
  </si>
  <si>
    <t>고  신</t>
  </si>
  <si>
    <t>고  대</t>
  </si>
  <si>
    <t>신  기</t>
  </si>
  <si>
    <t>시  목</t>
  </si>
  <si>
    <t>엄  대</t>
  </si>
  <si>
    <t>고  창</t>
  </si>
  <si>
    <t>소  곡</t>
  </si>
  <si>
    <t>110세 이상</t>
  </si>
  <si>
    <t>연    령</t>
  </si>
  <si>
    <t>인 구 수</t>
  </si>
  <si>
    <t>2. 인구추이 현황</t>
    <phoneticPr fontId="7" type="noConversion"/>
  </si>
  <si>
    <t>1. 외국인 등록 현황</t>
    <phoneticPr fontId="7" type="noConversion"/>
  </si>
  <si>
    <t>계</t>
    <phoneticPr fontId="9" type="noConversion"/>
  </si>
  <si>
    <t>남</t>
    <phoneticPr fontId="9" type="noConversion"/>
  </si>
  <si>
    <t>여</t>
    <phoneticPr fontId="9" type="noConversion"/>
  </si>
  <si>
    <t xml:space="preserve">▣ 세대수 및  인구 비교표 </t>
    <phoneticPr fontId="7" type="noConversion"/>
  </si>
  <si>
    <r>
      <t xml:space="preserve">인 구 수 </t>
    </r>
    <r>
      <rPr>
        <b/>
        <sz val="12"/>
        <color indexed="10"/>
        <rFont val="굴림체"/>
        <family val="3"/>
        <charset val="129"/>
      </rPr>
      <t>(내국인)</t>
    </r>
    <phoneticPr fontId="9" type="noConversion"/>
  </si>
  <si>
    <t>외 국 인</t>
    <phoneticPr fontId="9" type="noConversion"/>
  </si>
  <si>
    <t>증 감 
(전월대비)</t>
    <phoneticPr fontId="9" type="noConversion"/>
  </si>
  <si>
    <t>구  분</t>
    <phoneticPr fontId="5" type="noConversion"/>
  </si>
  <si>
    <t>전  체
인구수</t>
    <phoneticPr fontId="5" type="noConversion"/>
  </si>
  <si>
    <t>인    구(65세이상)</t>
    <phoneticPr fontId="5" type="noConversion"/>
  </si>
  <si>
    <t>비  고</t>
    <phoneticPr fontId="5" type="noConversion"/>
  </si>
  <si>
    <t>거창군</t>
    <phoneticPr fontId="7" type="noConversion"/>
  </si>
  <si>
    <t>중동</t>
    <phoneticPr fontId="5" type="noConversion"/>
  </si>
  <si>
    <t>사마</t>
    <phoneticPr fontId="5" type="noConversion"/>
  </si>
  <si>
    <t>누룩재</t>
    <phoneticPr fontId="5" type="noConversion"/>
  </si>
  <si>
    <t>고대</t>
    <phoneticPr fontId="5" type="noConversion"/>
  </si>
  <si>
    <t>계  동</t>
    <phoneticPr fontId="7" type="noConversion"/>
  </si>
  <si>
    <t>학  동</t>
    <phoneticPr fontId="7" type="noConversion"/>
  </si>
  <si>
    <t>서  편</t>
    <phoneticPr fontId="7" type="noConversion"/>
  </si>
  <si>
    <t>동  편</t>
    <phoneticPr fontId="5" type="noConversion"/>
  </si>
  <si>
    <t>전척</t>
    <phoneticPr fontId="5" type="noConversion"/>
  </si>
  <si>
    <t>월포</t>
    <phoneticPr fontId="7" type="noConversion"/>
  </si>
  <si>
    <t>도평</t>
    <phoneticPr fontId="5" type="noConversion"/>
  </si>
  <si>
    <t>상도평</t>
    <phoneticPr fontId="5" type="noConversion"/>
  </si>
  <si>
    <t>임실</t>
    <phoneticPr fontId="5" type="noConversion"/>
  </si>
  <si>
    <t>연교</t>
    <phoneticPr fontId="5" type="noConversion"/>
  </si>
  <si>
    <t>오산</t>
    <phoneticPr fontId="5" type="noConversion"/>
  </si>
  <si>
    <t>오류동</t>
    <phoneticPr fontId="5" type="noConversion"/>
  </si>
  <si>
    <t>완수대</t>
    <phoneticPr fontId="5" type="noConversion"/>
  </si>
  <si>
    <t>도동</t>
    <phoneticPr fontId="5" type="noConversion"/>
  </si>
  <si>
    <t>넘터</t>
    <phoneticPr fontId="5" type="noConversion"/>
  </si>
  <si>
    <t>원성기</t>
    <phoneticPr fontId="5" type="noConversion"/>
  </si>
  <si>
    <t>정동</t>
    <phoneticPr fontId="5" type="noConversion"/>
  </si>
  <si>
    <t>송희</t>
    <phoneticPr fontId="5" type="noConversion"/>
  </si>
  <si>
    <t>거기</t>
    <phoneticPr fontId="5" type="noConversion"/>
  </si>
  <si>
    <t>장포</t>
    <phoneticPr fontId="5" type="noConversion"/>
  </si>
  <si>
    <t>원남산</t>
    <phoneticPr fontId="5" type="noConversion"/>
  </si>
  <si>
    <t>포덕동</t>
    <phoneticPr fontId="5" type="noConversion"/>
  </si>
  <si>
    <t>보광</t>
    <phoneticPr fontId="5" type="noConversion"/>
  </si>
  <si>
    <t>개명1구</t>
    <phoneticPr fontId="7" type="noConversion"/>
  </si>
  <si>
    <t>용산리</t>
    <phoneticPr fontId="5" type="noConversion"/>
  </si>
  <si>
    <t>해평리</t>
    <phoneticPr fontId="5" type="noConversion"/>
  </si>
  <si>
    <t>중촌리</t>
    <phoneticPr fontId="5" type="noConversion"/>
  </si>
  <si>
    <t>용암리</t>
    <phoneticPr fontId="5" type="noConversion"/>
  </si>
  <si>
    <t>몽석리</t>
    <phoneticPr fontId="5" type="noConversion"/>
  </si>
  <si>
    <t>박암리</t>
    <phoneticPr fontId="5" type="noConversion"/>
  </si>
  <si>
    <t>우혜리</t>
    <phoneticPr fontId="5" type="noConversion"/>
  </si>
  <si>
    <t>도리</t>
    <phoneticPr fontId="5" type="noConversion"/>
  </si>
  <si>
    <t>일부리</t>
    <phoneticPr fontId="5" type="noConversion"/>
  </si>
  <si>
    <t>수월리</t>
    <phoneticPr fontId="5" type="noConversion"/>
  </si>
  <si>
    <t>마상리</t>
    <phoneticPr fontId="5" type="noConversion"/>
  </si>
  <si>
    <t>사병리</t>
    <phoneticPr fontId="5" type="noConversion"/>
  </si>
  <si>
    <t>장기리</t>
    <phoneticPr fontId="5" type="noConversion"/>
  </si>
  <si>
    <t>동례리</t>
    <phoneticPr fontId="5" type="noConversion"/>
  </si>
  <si>
    <t>대초리</t>
    <phoneticPr fontId="5" type="noConversion"/>
  </si>
  <si>
    <t>기리</t>
    <phoneticPr fontId="5" type="noConversion"/>
  </si>
  <si>
    <t>석강리</t>
    <phoneticPr fontId="5" type="noConversion"/>
  </si>
  <si>
    <t>와룡리</t>
    <phoneticPr fontId="5" type="noConversion"/>
  </si>
  <si>
    <t>대현리</t>
    <phoneticPr fontId="5" type="noConversion"/>
  </si>
  <si>
    <t>중유리</t>
    <phoneticPr fontId="5" type="noConversion"/>
  </si>
  <si>
    <t>청수리</t>
    <phoneticPr fontId="5" type="noConversion"/>
  </si>
  <si>
    <t>덕산리</t>
    <phoneticPr fontId="5" type="noConversion"/>
  </si>
  <si>
    <t>과정리</t>
    <phoneticPr fontId="5" type="noConversion"/>
  </si>
  <si>
    <t>구사리</t>
    <phoneticPr fontId="5" type="noConversion"/>
  </si>
  <si>
    <t>양지리</t>
    <phoneticPr fontId="5" type="noConversion"/>
  </si>
  <si>
    <t>수원리</t>
    <phoneticPr fontId="5" type="noConversion"/>
  </si>
  <si>
    <t>지산리</t>
    <phoneticPr fontId="5" type="noConversion"/>
  </si>
  <si>
    <t>대야리</t>
    <phoneticPr fontId="5" type="noConversion"/>
  </si>
  <si>
    <t>무릉리</t>
    <phoneticPr fontId="5" type="noConversion"/>
  </si>
  <si>
    <t>양항리</t>
    <phoneticPr fontId="5" type="noConversion"/>
  </si>
  <si>
    <t>둔마리</t>
    <phoneticPr fontId="5" type="noConversion"/>
  </si>
  <si>
    <t>임불리</t>
    <phoneticPr fontId="5" type="noConversion"/>
  </si>
  <si>
    <t>전척리</t>
    <phoneticPr fontId="5" type="noConversion"/>
  </si>
  <si>
    <t>월평리</t>
    <phoneticPr fontId="5" type="noConversion"/>
  </si>
  <si>
    <t>대산리</t>
    <phoneticPr fontId="5" type="noConversion"/>
  </si>
  <si>
    <t>송변리</t>
    <phoneticPr fontId="5" type="noConversion"/>
  </si>
  <si>
    <t>무촌리</t>
    <phoneticPr fontId="5" type="noConversion"/>
  </si>
  <si>
    <t>오계리</t>
    <phoneticPr fontId="5" type="noConversion"/>
  </si>
  <si>
    <t>둔동리</t>
    <phoneticPr fontId="5" type="noConversion"/>
  </si>
  <si>
    <t>진목리</t>
    <phoneticPr fontId="5" type="noConversion"/>
  </si>
  <si>
    <t>춘전리</t>
    <phoneticPr fontId="5" type="noConversion"/>
  </si>
  <si>
    <t>하고리</t>
    <phoneticPr fontId="5" type="noConversion"/>
  </si>
  <si>
    <t>대동리</t>
    <phoneticPr fontId="5" type="noConversion"/>
  </si>
  <si>
    <t>고학리</t>
    <phoneticPr fontId="5" type="noConversion"/>
  </si>
  <si>
    <t>말흘리</t>
    <phoneticPr fontId="5" type="noConversion"/>
  </si>
  <si>
    <t>월계리</t>
    <phoneticPr fontId="5" type="noConversion"/>
  </si>
  <si>
    <t>율리</t>
    <phoneticPr fontId="5" type="noConversion"/>
  </si>
  <si>
    <t>영승리</t>
    <phoneticPr fontId="5" type="noConversion"/>
  </si>
  <si>
    <t>모동리</t>
    <phoneticPr fontId="5" type="noConversion"/>
  </si>
  <si>
    <t>당산리</t>
    <phoneticPr fontId="5" type="noConversion"/>
  </si>
  <si>
    <t>황산리</t>
    <phoneticPr fontId="5" type="noConversion"/>
  </si>
  <si>
    <t>강천리</t>
    <phoneticPr fontId="5" type="noConversion"/>
  </si>
  <si>
    <t>상천리</t>
    <phoneticPr fontId="5" type="noConversion"/>
  </si>
  <si>
    <t>남산리</t>
    <phoneticPr fontId="5" type="noConversion"/>
  </si>
  <si>
    <t>창선리</t>
    <phoneticPr fontId="5" type="noConversion"/>
  </si>
  <si>
    <t>월성리</t>
    <phoneticPr fontId="5" type="noConversion"/>
  </si>
  <si>
    <t>산수리</t>
    <phoneticPr fontId="5" type="noConversion"/>
  </si>
  <si>
    <t>병곡리</t>
    <phoneticPr fontId="5" type="noConversion"/>
  </si>
  <si>
    <t>농산리</t>
    <phoneticPr fontId="5" type="noConversion"/>
  </si>
  <si>
    <t>소정리</t>
    <phoneticPr fontId="5" type="noConversion"/>
  </si>
  <si>
    <t>갈계리</t>
    <phoneticPr fontId="5" type="noConversion"/>
  </si>
  <si>
    <t>궁항리</t>
    <phoneticPr fontId="5" type="noConversion"/>
  </si>
  <si>
    <t>봉산리</t>
    <phoneticPr fontId="5" type="noConversion"/>
  </si>
  <si>
    <t>봉계리</t>
    <phoneticPr fontId="5" type="noConversion"/>
  </si>
  <si>
    <t>개명리</t>
    <phoneticPr fontId="5" type="noConversion"/>
  </si>
  <si>
    <t>노현리</t>
    <phoneticPr fontId="5" type="noConversion"/>
  </si>
  <si>
    <t>산포리</t>
    <phoneticPr fontId="5" type="noConversion"/>
  </si>
  <si>
    <t>동호리</t>
    <phoneticPr fontId="5" type="noConversion"/>
  </si>
  <si>
    <t>군암리</t>
    <phoneticPr fontId="5" type="noConversion"/>
  </si>
  <si>
    <t>죽림리</t>
    <phoneticPr fontId="5" type="noConversion"/>
  </si>
  <si>
    <t>한기리</t>
    <phoneticPr fontId="5" type="noConversion"/>
  </si>
  <si>
    <t>신촌리</t>
    <phoneticPr fontId="5" type="noConversion"/>
  </si>
  <si>
    <t>거기리</t>
    <phoneticPr fontId="5" type="noConversion"/>
  </si>
  <si>
    <t>성기리</t>
    <phoneticPr fontId="5" type="noConversion"/>
  </si>
  <si>
    <t>완대리</t>
    <phoneticPr fontId="5" type="noConversion"/>
  </si>
  <si>
    <t>내오리</t>
    <phoneticPr fontId="5" type="noConversion"/>
  </si>
  <si>
    <t>연교리</t>
    <phoneticPr fontId="5" type="noConversion"/>
  </si>
  <si>
    <t>도평리</t>
    <phoneticPr fontId="5" type="noConversion"/>
  </si>
  <si>
    <t>가지리</t>
    <phoneticPr fontId="5" type="noConversion"/>
  </si>
  <si>
    <t>양평리</t>
    <phoneticPr fontId="5" type="noConversion"/>
  </si>
  <si>
    <t>학리</t>
    <phoneticPr fontId="5" type="noConversion"/>
  </si>
  <si>
    <t>동변리</t>
    <phoneticPr fontId="5" type="noConversion"/>
  </si>
  <si>
    <t>서변리</t>
    <phoneticPr fontId="5" type="noConversion"/>
  </si>
  <si>
    <t>장팔리</t>
    <phoneticPr fontId="5" type="noConversion"/>
  </si>
  <si>
    <t>정장리</t>
    <phoneticPr fontId="5" type="noConversion"/>
  </si>
  <si>
    <t>송정리</t>
    <phoneticPr fontId="5" type="noConversion"/>
  </si>
  <si>
    <t>김천리</t>
    <phoneticPr fontId="5" type="noConversion"/>
  </si>
  <si>
    <t>대평리</t>
    <phoneticPr fontId="5" type="noConversion"/>
  </si>
  <si>
    <t>중앙리</t>
    <phoneticPr fontId="5" type="noConversion"/>
  </si>
  <si>
    <t>상림리</t>
    <phoneticPr fontId="5" type="noConversion"/>
  </si>
  <si>
    <t>거창군</t>
    <phoneticPr fontId="5" type="noConversion"/>
  </si>
  <si>
    <t>비고</t>
    <phoneticPr fontId="5" type="noConversion"/>
  </si>
  <si>
    <t>세대수</t>
    <phoneticPr fontId="5" type="noConversion"/>
  </si>
  <si>
    <t>구분</t>
    <phoneticPr fontId="5" type="noConversion"/>
  </si>
  <si>
    <t>【거창군】</t>
    <phoneticPr fontId="5" type="noConversion"/>
  </si>
  <si>
    <t>읍ㆍ면 법정리별 세대 및 인구</t>
    <phoneticPr fontId="5" type="noConversion"/>
  </si>
  <si>
    <t>소곡</t>
    <phoneticPr fontId="5" type="noConversion"/>
  </si>
  <si>
    <t>고창</t>
    <phoneticPr fontId="5" type="noConversion"/>
  </si>
  <si>
    <t>동편</t>
    <phoneticPr fontId="5" type="noConversion"/>
  </si>
  <si>
    <t>서편</t>
    <phoneticPr fontId="5" type="noConversion"/>
  </si>
  <si>
    <t>엄대</t>
    <phoneticPr fontId="5" type="noConversion"/>
  </si>
  <si>
    <t>시목</t>
    <phoneticPr fontId="5" type="noConversion"/>
  </si>
  <si>
    <t>신기</t>
    <phoneticPr fontId="5" type="noConversion"/>
  </si>
  <si>
    <t>고대</t>
    <phoneticPr fontId="5" type="noConversion"/>
  </si>
  <si>
    <t>고신</t>
    <phoneticPr fontId="5" type="noConversion"/>
  </si>
  <si>
    <t>병항</t>
    <phoneticPr fontId="5" type="noConversion"/>
  </si>
  <si>
    <t>창촌</t>
    <phoneticPr fontId="5" type="noConversion"/>
  </si>
  <si>
    <t>주암</t>
    <phoneticPr fontId="5" type="noConversion"/>
  </si>
  <si>
    <t>지동</t>
    <phoneticPr fontId="5" type="noConversion"/>
  </si>
  <si>
    <t>진산</t>
    <phoneticPr fontId="5" type="noConversion"/>
  </si>
  <si>
    <t>성락</t>
    <phoneticPr fontId="5" type="noConversion"/>
  </si>
  <si>
    <t>학동</t>
    <phoneticPr fontId="5" type="noConversion"/>
  </si>
  <si>
    <t>영신</t>
    <phoneticPr fontId="5" type="noConversion"/>
  </si>
  <si>
    <t>월화</t>
    <phoneticPr fontId="5" type="noConversion"/>
  </si>
  <si>
    <t>상율</t>
    <phoneticPr fontId="5" type="noConversion"/>
  </si>
  <si>
    <t>풍계</t>
    <phoneticPr fontId="5" type="noConversion"/>
  </si>
  <si>
    <t>장백</t>
    <phoneticPr fontId="5" type="noConversion"/>
  </si>
  <si>
    <t>계동</t>
    <phoneticPr fontId="5" type="noConversion"/>
  </si>
  <si>
    <t>영승</t>
    <phoneticPr fontId="5" type="noConversion"/>
  </si>
  <si>
    <t>누룩재</t>
    <phoneticPr fontId="5" type="noConversion"/>
  </si>
  <si>
    <t>사마</t>
    <phoneticPr fontId="5" type="noConversion"/>
  </si>
  <si>
    <t>중동</t>
    <phoneticPr fontId="5" type="noConversion"/>
  </si>
  <si>
    <t>비 고</t>
    <phoneticPr fontId="5" type="noConversion"/>
  </si>
  <si>
    <t>인                구</t>
    <phoneticPr fontId="5" type="noConversion"/>
  </si>
  <si>
    <t>세 대 수</t>
    <phoneticPr fontId="5" type="noConversion"/>
  </si>
  <si>
    <t>구 분</t>
    <phoneticPr fontId="5" type="noConversion"/>
  </si>
  <si>
    <t>읍ㆍ면 행정 마을별 세대 및 인구</t>
    <phoneticPr fontId="5" type="noConversion"/>
  </si>
  <si>
    <t>기  타</t>
    <phoneticPr fontId="9" type="noConversion"/>
  </si>
  <si>
    <t>전  입</t>
    <phoneticPr fontId="9" type="noConversion"/>
  </si>
  <si>
    <t>출  생</t>
    <phoneticPr fontId="9" type="noConversion"/>
  </si>
  <si>
    <t>등  록</t>
    <phoneticPr fontId="9" type="noConversion"/>
  </si>
  <si>
    <t>국  외</t>
    <phoneticPr fontId="9" type="noConversion"/>
  </si>
  <si>
    <t>전  출</t>
    <phoneticPr fontId="9" type="noConversion"/>
  </si>
  <si>
    <t>사  망</t>
    <phoneticPr fontId="9" type="noConversion"/>
  </si>
  <si>
    <t>말  소</t>
    <phoneticPr fontId="9" type="noConversion"/>
  </si>
  <si>
    <t>전월인구수</t>
    <phoneticPr fontId="9" type="noConversion"/>
  </si>
  <si>
    <t xml:space="preserve">▣ 거창군                                                                                   </t>
    <phoneticPr fontId="9" type="noConversion"/>
  </si>
  <si>
    <t>0세 - 0세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</si>
  <si>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</si>
  <si>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</si>
  <si>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</si>
  <si>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</si>
  <si>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</si>
  <si>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</si>
  <si>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</si>
  <si>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</si>
  <si>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</si>
  <si>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</si>
  <si>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</si>
  <si>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</si>
  <si>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</si>
  <si>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</si>
  <si>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</si>
  <si>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</si>
  <si>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</si>
  <si>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</si>
  <si>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</si>
  <si>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</si>
  <si>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</si>
  <si>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</si>
  <si>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</si>
  <si>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</si>
  <si>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</si>
  <si>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</si>
  <si>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</si>
  <si>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</si>
  <si>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</si>
  <si>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</si>
  <si>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</si>
  <si>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</si>
  <si>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</si>
  <si>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</si>
  <si>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</si>
  <si>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</si>
  <si>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</si>
  <si>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</si>
  <si>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</si>
  <si>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</si>
  <si>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</si>
  <si>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</si>
  <si>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</si>
  <si>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</si>
  <si>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</si>
  <si>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</si>
  <si>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</si>
  <si>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</si>
  <si>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</si>
  <si>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</si>
  <si>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</si>
  <si>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</si>
  <si>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</si>
  <si>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</si>
  <si>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</si>
  <si>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</si>
  <si>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</si>
  <si>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</si>
  <si>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</si>
  <si>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</si>
  <si>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</si>
  <si>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</si>
  <si>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</si>
  <si>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</si>
  <si>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</si>
  <si>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</si>
  <si>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</si>
  <si>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</si>
  <si>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</si>
  <si>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</si>
  <si>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</si>
  <si>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</si>
  <si>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</si>
  <si>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</si>
  <si>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</si>
  <si>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</si>
  <si>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</si>
  <si>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</si>
  <si>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</si>
  <si>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</si>
  <si>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</si>
  <si>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</si>
  <si>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</si>
  <si>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</si>
  <si>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</si>
  <si>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</si>
  <si>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</si>
  <si>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</si>
  <si>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</si>
  <si>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</si>
  <si>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</si>
  <si>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</si>
  <si>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</si>
  <si>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</si>
  <si>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</si>
  <si>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</si>
  <si>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</si>
  <si>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</si>
  <si>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</si>
  <si>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</si>
  <si>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</si>
  <si>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</si>
  <si>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</si>
  <si>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</si>
  <si>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</si>
  <si>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</si>
  <si>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</si>
  <si>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</si>
  <si>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</si>
  <si>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갈지</t>
    <phoneticPr fontId="7" type="noConversion"/>
  </si>
  <si>
    <t>갈지</t>
    <phoneticPr fontId="7" type="noConversion"/>
  </si>
  <si>
    <r>
      <t>1세별 연령별</t>
    </r>
    <r>
      <rPr>
        <b/>
        <sz val="18"/>
        <color rgb="FFFF0000"/>
        <rFont val="MD아트체"/>
        <family val="1"/>
        <charset val="129"/>
      </rPr>
      <t>(만)</t>
    </r>
    <r>
      <rPr>
        <b/>
        <sz val="18"/>
        <rFont val="MD아트체"/>
        <family val="1"/>
        <charset val="129"/>
      </rPr>
      <t xml:space="preserve"> 인구현황</t>
    </r>
    <phoneticPr fontId="30" type="noConversion"/>
  </si>
  <si>
    <t>0세 - 4세</t>
  </si>
  <si>
    <t>5세 - 9세</t>
  </si>
  <si>
    <t>10세 - 14세</t>
  </si>
  <si>
    <t>15세 - 19세</t>
  </si>
  <si>
    <t>20세 - 24세</t>
  </si>
  <si>
    <t>25세 - 29세</t>
  </si>
  <si>
    <t>30세 - 34세</t>
  </si>
  <si>
    <t>35세 - 39세</t>
  </si>
  <si>
    <t>40세 - 44세</t>
  </si>
  <si>
    <t>45세 - 49세</t>
  </si>
  <si>
    <t>50세 - 54세</t>
  </si>
  <si>
    <t>55세 - 59세</t>
  </si>
  <si>
    <t>60세 - 64세</t>
  </si>
  <si>
    <t>65세 - 69세</t>
  </si>
  <si>
    <t>70세 - 74세</t>
  </si>
  <si>
    <t>75세 - 79세</t>
  </si>
  <si>
    <t>80세 - 84세</t>
  </si>
  <si>
    <t>85세 - 89세</t>
  </si>
  <si>
    <t>90세 - 94세</t>
  </si>
  <si>
    <t>95세 - 99세</t>
  </si>
  <si>
    <t>100세 - 104세</t>
  </si>
  <si>
    <t>105세 - 109세</t>
  </si>
  <si>
    <r>
      <t>5세별 연령별</t>
    </r>
    <r>
      <rPr>
        <b/>
        <sz val="18"/>
        <color rgb="FFFF0000"/>
        <rFont val="MD아트체"/>
        <family val="1"/>
        <charset val="129"/>
      </rPr>
      <t>(만)</t>
    </r>
    <r>
      <rPr>
        <b/>
        <sz val="18"/>
        <rFont val="MD아트체"/>
        <family val="1"/>
        <charset val="129"/>
      </rPr>
      <t xml:space="preserve"> 인구현황</t>
    </r>
    <phoneticPr fontId="30" type="noConversion"/>
  </si>
  <si>
    <t>18년 6월</t>
    <phoneticPr fontId="7" type="noConversion"/>
  </si>
  <si>
    <t>18년 7월</t>
    <phoneticPr fontId="7" type="noConversion"/>
  </si>
  <si>
    <t>18년 8월</t>
    <phoneticPr fontId="7" type="noConversion"/>
  </si>
  <si>
    <t>18년 9월</t>
    <phoneticPr fontId="7" type="noConversion"/>
  </si>
  <si>
    <t>18년 10월</t>
    <phoneticPr fontId="7" type="noConversion"/>
  </si>
  <si>
    <t>18년 11월</t>
    <phoneticPr fontId="7" type="noConversion"/>
  </si>
  <si>
    <t>18년 12월</t>
    <phoneticPr fontId="7" type="noConversion"/>
  </si>
  <si>
    <t>19년 1월</t>
    <phoneticPr fontId="7" type="noConversion"/>
  </si>
  <si>
    <t>19년 2월</t>
    <phoneticPr fontId="7" type="noConversion"/>
  </si>
  <si>
    <t>진마루</t>
    <phoneticPr fontId="7" type="noConversion"/>
  </si>
  <si>
    <t>진마루</t>
    <phoneticPr fontId="7" type="noConversion"/>
  </si>
  <si>
    <t>19년 3월</t>
    <phoneticPr fontId="7" type="noConversion"/>
  </si>
  <si>
    <t>19년 4월</t>
    <phoneticPr fontId="7" type="noConversion"/>
  </si>
  <si>
    <t>19년 5월</t>
    <phoneticPr fontId="7" type="noConversion"/>
  </si>
  <si>
    <t>2019년 6월말 주민등록 인구현황</t>
    <phoneticPr fontId="9" type="noConversion"/>
  </si>
  <si>
    <t>[2019. 6. 30. 현재]</t>
    <phoneticPr fontId="9" type="noConversion"/>
  </si>
  <si>
    <t>2019년 6월말</t>
    <phoneticPr fontId="9" type="noConversion"/>
  </si>
  <si>
    <t>2018년 6월말(전년)</t>
    <phoneticPr fontId="9" type="noConversion"/>
  </si>
  <si>
    <t>2019년 5월말(전월)</t>
    <phoneticPr fontId="9" type="noConversion"/>
  </si>
  <si>
    <t xml:space="preserve">                        * 외국인 인구는 2019. 5월말 기준</t>
    <phoneticPr fontId="9" type="noConversion"/>
  </si>
  <si>
    <t>19년 6월</t>
    <phoneticPr fontId="7" type="noConversion"/>
  </si>
  <si>
    <t>통계년월 : 2019. 6월말 현재</t>
    <phoneticPr fontId="9" type="noConversion"/>
  </si>
  <si>
    <t>통계년월 : 2019. 6월말 현재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</si>
</sst>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0_ "/>
    <numFmt numFmtId="178" formatCode="#,##0_);[Red]\(#,##0\)"/>
    <numFmt numFmtId="179" formatCode="_ * #,##0_ ;_ * \-#,##0_ ;_ * &quot;-&quot;_ ;_ @_ "/>
    <numFmt numFmtId="180" formatCode="#,##0\ "/>
    <numFmt numFmtId="181" formatCode="#,##0_ ;[Red]&quot;△&quot;#,##0\ "/>
  </numFmts>
  <fonts count="7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u/>
      <sz val="11"/>
      <color indexed="36"/>
      <name val="바탕체"/>
      <family val="1"/>
      <charset val="129"/>
    </font>
    <font>
      <sz val="12"/>
      <name val="바탕체"/>
      <family val="1"/>
      <charset val="129"/>
    </font>
    <font>
      <sz val="8"/>
      <name val="돋움"/>
      <family val="3"/>
      <charset val="129"/>
    </font>
    <font>
      <sz val="11"/>
      <name val="휴먼명조"/>
      <family val="3"/>
      <charset val="129"/>
    </font>
    <font>
      <sz val="20"/>
      <name val="휴먼명조"/>
      <family val="3"/>
      <charset val="129"/>
    </font>
    <font>
      <sz val="11"/>
      <name val="바탕체"/>
      <family val="1"/>
      <charset val="129"/>
    </font>
    <font>
      <sz val="11"/>
      <name val="굴림"/>
      <family val="3"/>
      <charset val="129"/>
    </font>
    <font>
      <sz val="12"/>
      <name val="굴림"/>
      <family val="3"/>
      <charset val="129"/>
    </font>
    <font>
      <b/>
      <sz val="12"/>
      <name val="굴림"/>
      <family val="3"/>
      <charset val="129"/>
    </font>
    <font>
      <b/>
      <sz val="11"/>
      <name val="굴림"/>
      <family val="3"/>
      <charset val="129"/>
    </font>
    <font>
      <b/>
      <sz val="14"/>
      <name val="굴림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8"/>
      <name val="굴림체"/>
      <family val="3"/>
      <charset val="129"/>
    </font>
    <font>
      <b/>
      <sz val="18"/>
      <color indexed="10"/>
      <name val="굴림체"/>
      <family val="3"/>
      <charset val="129"/>
    </font>
    <font>
      <sz val="10"/>
      <name val="굴림체"/>
      <family val="3"/>
      <charset val="129"/>
    </font>
    <font>
      <b/>
      <sz val="22"/>
      <color indexed="8"/>
      <name val="MD아트체"/>
      <family val="1"/>
      <charset val="129"/>
    </font>
    <font>
      <b/>
      <sz val="20"/>
      <name val="MD아트체"/>
      <family val="1"/>
      <charset val="129"/>
    </font>
    <font>
      <b/>
      <sz val="13"/>
      <name val="굴림체"/>
      <family val="3"/>
      <charset val="129"/>
    </font>
    <font>
      <sz val="13"/>
      <name val="굴림체"/>
      <family val="3"/>
      <charset val="129"/>
    </font>
    <font>
      <b/>
      <sz val="18"/>
      <name val="MD아트체"/>
      <family val="1"/>
      <charset val="129"/>
    </font>
    <font>
      <sz val="8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name val="MD아트체"/>
      <family val="1"/>
      <charset val="129"/>
    </font>
    <font>
      <b/>
      <sz val="14"/>
      <name val="MD아트체"/>
      <family val="1"/>
      <charset val="129"/>
    </font>
    <font>
      <sz val="14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12"/>
      <color indexed="10"/>
      <name val="굴림체"/>
      <family val="3"/>
      <charset val="129"/>
    </font>
    <font>
      <b/>
      <sz val="10"/>
      <color indexed="10"/>
      <name val="굴림체"/>
      <family val="3"/>
      <charset val="129"/>
    </font>
    <font>
      <b/>
      <sz val="13"/>
      <name val="굴림"/>
      <family val="3"/>
      <charset val="129"/>
    </font>
    <font>
      <b/>
      <sz val="11"/>
      <color indexed="8"/>
      <name val="굴림체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9"/>
      <name val="굴림"/>
      <family val="3"/>
      <charset val="129"/>
    </font>
    <font>
      <b/>
      <sz val="12"/>
      <color indexed="12"/>
      <name val="굴림체"/>
      <family val="3"/>
      <charset val="129"/>
    </font>
    <font>
      <b/>
      <sz val="10"/>
      <color indexed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b/>
      <sz val="12"/>
      <color rgb="FF0000FF"/>
      <name val="굴림체"/>
      <family val="3"/>
      <charset val="129"/>
    </font>
    <font>
      <b/>
      <sz val="14"/>
      <color theme="1"/>
      <name val="맑은고딕"/>
      <family val="3"/>
      <charset val="129"/>
    </font>
    <font>
      <sz val="14"/>
      <color theme="1"/>
      <name val="맑은 고딕"/>
      <family val="3"/>
      <charset val="129"/>
      <scheme val="major"/>
    </font>
    <font>
      <b/>
      <sz val="18"/>
      <color rgb="FFFF0000"/>
      <name val="MD아트체"/>
      <family val="1"/>
      <charset val="129"/>
    </font>
    <font>
      <b/>
      <sz val="14"/>
      <name val="돋움"/>
      <family val="3"/>
      <charset val="129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6DDE8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471">
    <xf numFmtId="0" fontId="0" fillId="0" borderId="0"/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2" fillId="20" borderId="1" applyNumberFormat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" fillId="21" borderId="2" applyNumberFormat="0" applyFont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23" borderId="3" applyNumberFormat="0" applyAlignment="0" applyProtection="0">
      <alignment vertical="center"/>
    </xf>
    <xf numFmtId="0" fontId="46" fillId="23" borderId="3" applyNumberFormat="0" applyAlignment="0" applyProtection="0">
      <alignment vertical="center"/>
    </xf>
    <xf numFmtId="0" fontId="46" fillId="23" borderId="3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59" fillId="0" borderId="0" applyFont="0" applyFill="0" applyBorder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8" fillId="0" borderId="5" applyNumberFormat="0" applyFill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49" fillId="7" borderId="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1" fillId="0" borderId="6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2" fillId="0" borderId="7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5" fillId="20" borderId="9" applyNumberFormat="0" applyAlignment="0" applyProtection="0">
      <alignment vertical="center"/>
    </xf>
    <xf numFmtId="0" fontId="55" fillId="20" borderId="9" applyNumberFormat="0" applyAlignment="0" applyProtection="0">
      <alignment vertical="center"/>
    </xf>
    <xf numFmtId="0" fontId="55" fillId="20" borderId="9" applyNumberFormat="0" applyAlignment="0" applyProtection="0">
      <alignment vertical="center"/>
    </xf>
    <xf numFmtId="179" fontId="6" fillId="0" borderId="0" applyFont="0" applyFill="0" applyBorder="0" applyAlignment="0" applyProtection="0"/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9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" fillId="0" borderId="0">
      <alignment vertical="center"/>
    </xf>
    <xf numFmtId="0" fontId="4" fillId="0" borderId="0"/>
    <xf numFmtId="0" fontId="10" fillId="0" borderId="0"/>
    <xf numFmtId="0" fontId="4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9" fillId="0" borderId="0">
      <alignment vertical="center"/>
    </xf>
  </cellStyleXfs>
  <cellXfs count="403">
    <xf numFmtId="0" fontId="0" fillId="0" borderId="0" xfId="0"/>
    <xf numFmtId="0" fontId="8" fillId="0" borderId="0" xfId="0" applyFont="1" applyFill="1"/>
    <xf numFmtId="0" fontId="11" fillId="0" borderId="0" xfId="0" applyFont="1" applyFill="1"/>
    <xf numFmtId="176" fontId="11" fillId="0" borderId="0" xfId="0" applyNumberFormat="1" applyFont="1" applyFill="1"/>
    <xf numFmtId="176" fontId="12" fillId="0" borderId="0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Alignment="1">
      <alignment vertical="center"/>
    </xf>
    <xf numFmtId="0" fontId="13" fillId="24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176" fontId="19" fillId="24" borderId="11" xfId="0" applyNumberFormat="1" applyFont="1" applyFill="1" applyBorder="1" applyAlignment="1">
      <alignment horizontal="center" vertical="center"/>
    </xf>
    <xf numFmtId="0" fontId="22" fillId="0" borderId="0" xfId="463" applyFont="1" applyAlignment="1">
      <alignment vertical="center"/>
    </xf>
    <xf numFmtId="0" fontId="16" fillId="0" borderId="0" xfId="463" applyFont="1" applyAlignment="1">
      <alignment horizontal="center" vertical="center"/>
    </xf>
    <xf numFmtId="0" fontId="16" fillId="0" borderId="0" xfId="463" applyFont="1" applyAlignment="1">
      <alignment vertical="center"/>
    </xf>
    <xf numFmtId="0" fontId="20" fillId="0" borderId="0" xfId="463" applyFont="1" applyAlignment="1">
      <alignment horizontal="center" vertical="center"/>
    </xf>
    <xf numFmtId="0" fontId="20" fillId="0" borderId="0" xfId="463" applyFont="1" applyAlignment="1">
      <alignment vertical="center"/>
    </xf>
    <xf numFmtId="0" fontId="20" fillId="0" borderId="0" xfId="463" applyFont="1" applyFill="1" applyBorder="1" applyAlignment="1">
      <alignment vertical="center"/>
    </xf>
    <xf numFmtId="0" fontId="20" fillId="0" borderId="0" xfId="463" applyFont="1" applyFill="1" applyAlignment="1">
      <alignment vertical="center"/>
    </xf>
    <xf numFmtId="176" fontId="21" fillId="24" borderId="12" xfId="0" applyNumberFormat="1" applyFont="1" applyFill="1" applyBorder="1" applyAlignment="1">
      <alignment horizontal="center" vertical="center" shrinkToFit="1"/>
    </xf>
    <xf numFmtId="0" fontId="13" fillId="24" borderId="13" xfId="0" applyFont="1" applyFill="1" applyBorder="1" applyAlignment="1">
      <alignment horizontal="center" vertical="center"/>
    </xf>
    <xf numFmtId="0" fontId="17" fillId="0" borderId="0" xfId="463" applyFont="1" applyAlignment="1">
      <alignment vertical="center"/>
    </xf>
    <xf numFmtId="0" fontId="16" fillId="0" borderId="0" xfId="463" applyFont="1" applyFill="1" applyAlignment="1">
      <alignment vertical="center"/>
    </xf>
    <xf numFmtId="0" fontId="23" fillId="0" borderId="0" xfId="463" applyFont="1" applyFill="1" applyAlignment="1">
      <alignment vertical="center"/>
    </xf>
    <xf numFmtId="41" fontId="27" fillId="25" borderId="14" xfId="94" applyFont="1" applyFill="1" applyBorder="1" applyAlignment="1" applyProtection="1">
      <alignment horizontal="center" vertical="center"/>
      <protection locked="0"/>
    </xf>
    <xf numFmtId="41" fontId="27" fillId="25" borderId="14" xfId="94" applyFont="1" applyFill="1" applyBorder="1" applyAlignment="1" applyProtection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181" fontId="18" fillId="0" borderId="14" xfId="94" applyNumberFormat="1" applyFont="1" applyFill="1" applyBorder="1" applyAlignment="1">
      <alignment vertical="center" shrinkToFit="1"/>
    </xf>
    <xf numFmtId="0" fontId="27" fillId="26" borderId="11" xfId="463" applyFont="1" applyFill="1" applyBorder="1" applyAlignment="1">
      <alignment horizontal="center" vertical="center"/>
    </xf>
    <xf numFmtId="41" fontId="27" fillId="26" borderId="16" xfId="94" applyFont="1" applyFill="1" applyBorder="1" applyAlignment="1">
      <alignment horizontal="center" vertical="center"/>
    </xf>
    <xf numFmtId="41" fontId="27" fillId="27" borderId="14" xfId="94" applyFont="1" applyFill="1" applyBorder="1" applyAlignment="1" applyProtection="1">
      <alignment horizontal="center" vertical="center"/>
      <protection locked="0"/>
    </xf>
    <xf numFmtId="41" fontId="27" fillId="28" borderId="14" xfId="94" applyFont="1" applyFill="1" applyBorder="1" applyAlignment="1">
      <alignment horizontal="center" vertical="center"/>
    </xf>
    <xf numFmtId="41" fontId="27" fillId="27" borderId="14" xfId="94" applyFont="1" applyFill="1" applyBorder="1" applyAlignment="1">
      <alignment horizontal="center" vertical="center"/>
    </xf>
    <xf numFmtId="41" fontId="27" fillId="28" borderId="14" xfId="94" applyFont="1" applyFill="1" applyBorder="1" applyAlignment="1">
      <alignment vertical="center"/>
    </xf>
    <xf numFmtId="41" fontId="27" fillId="27" borderId="14" xfId="94" applyFont="1" applyFill="1" applyBorder="1" applyAlignment="1" applyProtection="1">
      <alignment horizontal="center" vertical="center"/>
    </xf>
    <xf numFmtId="41" fontId="27" fillId="25" borderId="17" xfId="94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13" fillId="0" borderId="21" xfId="0" applyNumberFormat="1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 shrinkToFit="1"/>
    </xf>
    <xf numFmtId="0" fontId="18" fillId="24" borderId="11" xfId="0" applyFont="1" applyFill="1" applyBorder="1" applyAlignment="1">
      <alignment horizontal="center" vertical="center" shrinkToFit="1"/>
    </xf>
    <xf numFmtId="176" fontId="21" fillId="24" borderId="11" xfId="0" applyNumberFormat="1" applyFont="1" applyFill="1" applyBorder="1" applyAlignment="1">
      <alignment horizontal="center" vertical="center" shrinkToFit="1"/>
    </xf>
    <xf numFmtId="0" fontId="27" fillId="27" borderId="24" xfId="463" applyFont="1" applyFill="1" applyBorder="1" applyAlignment="1" applyProtection="1">
      <alignment horizontal="center" vertical="center"/>
    </xf>
    <xf numFmtId="0" fontId="27" fillId="27" borderId="24" xfId="463" applyFont="1" applyFill="1" applyBorder="1" applyAlignment="1">
      <alignment horizontal="center" vertical="center"/>
    </xf>
    <xf numFmtId="177" fontId="0" fillId="0" borderId="0" xfId="0" applyNumberFormat="1"/>
    <xf numFmtId="0" fontId="20" fillId="0" borderId="0" xfId="463" applyFont="1" applyFill="1" applyAlignment="1">
      <alignment horizontal="center" vertical="center"/>
    </xf>
    <xf numFmtId="0" fontId="22" fillId="0" borderId="0" xfId="463" applyFont="1" applyAlignment="1">
      <alignment horizontal="center" vertical="center"/>
    </xf>
    <xf numFmtId="0" fontId="17" fillId="0" borderId="0" xfId="463" applyFont="1" applyAlignment="1">
      <alignment horizontal="center" vertical="center"/>
    </xf>
    <xf numFmtId="0" fontId="16" fillId="0" borderId="0" xfId="463" applyFont="1" applyFill="1" applyAlignment="1">
      <alignment horizontal="center" vertical="center"/>
    </xf>
    <xf numFmtId="0" fontId="36" fillId="0" borderId="0" xfId="463" applyFont="1" applyFill="1" applyAlignment="1">
      <alignment horizontal="center" vertical="center"/>
    </xf>
    <xf numFmtId="0" fontId="19" fillId="0" borderId="0" xfId="463" applyFont="1" applyAlignment="1">
      <alignment vertical="center"/>
    </xf>
    <xf numFmtId="0" fontId="24" fillId="0" borderId="0" xfId="463" applyFont="1" applyFill="1" applyAlignment="1">
      <alignment vertical="center"/>
    </xf>
    <xf numFmtId="0" fontId="37" fillId="0" borderId="0" xfId="463" applyFont="1" applyFill="1" applyAlignment="1">
      <alignment vertical="center"/>
    </xf>
    <xf numFmtId="0" fontId="24" fillId="0" borderId="0" xfId="463" applyFont="1" applyAlignment="1">
      <alignment vertical="center"/>
    </xf>
    <xf numFmtId="0" fontId="24" fillId="0" borderId="0" xfId="463" applyFont="1" applyAlignment="1">
      <alignment horizontal="center" vertical="center"/>
    </xf>
    <xf numFmtId="41" fontId="18" fillId="0" borderId="0" xfId="94" applyFont="1" applyFill="1" applyBorder="1" applyAlignment="1">
      <alignment horizontal="center" vertical="center" shrinkToFit="1"/>
    </xf>
    <xf numFmtId="180" fontId="8" fillId="0" borderId="0" xfId="0" applyNumberFormat="1" applyFont="1" applyFill="1"/>
    <xf numFmtId="178" fontId="8" fillId="0" borderId="0" xfId="0" applyNumberFormat="1" applyFont="1" applyFill="1"/>
    <xf numFmtId="0" fontId="13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41" fontId="8" fillId="0" borderId="0" xfId="0" applyNumberFormat="1" applyFont="1" applyFill="1"/>
    <xf numFmtId="41" fontId="11" fillId="0" borderId="0" xfId="0" applyNumberFormat="1" applyFont="1"/>
    <xf numFmtId="0" fontId="27" fillId="26" borderId="25" xfId="463" applyFont="1" applyFill="1" applyBorder="1" applyAlignment="1">
      <alignment horizontal="center" vertical="center"/>
    </xf>
    <xf numFmtId="0" fontId="28" fillId="26" borderId="26" xfId="463" applyFont="1" applyFill="1" applyBorder="1" applyAlignment="1">
      <alignment horizontal="center" vertical="center"/>
    </xf>
    <xf numFmtId="41" fontId="28" fillId="28" borderId="27" xfId="94" applyFont="1" applyFill="1" applyBorder="1" applyAlignment="1">
      <alignment horizontal="center" vertical="center"/>
    </xf>
    <xf numFmtId="41" fontId="27" fillId="27" borderId="27" xfId="94" applyFont="1" applyFill="1" applyBorder="1" applyAlignment="1" applyProtection="1">
      <alignment horizontal="center" vertical="center"/>
      <protection locked="0"/>
    </xf>
    <xf numFmtId="41" fontId="27" fillId="27" borderId="27" xfId="94" applyFont="1" applyFill="1" applyBorder="1" applyAlignment="1">
      <alignment horizontal="center" vertical="center"/>
    </xf>
    <xf numFmtId="0" fontId="27" fillId="25" borderId="24" xfId="463" applyFont="1" applyFill="1" applyBorder="1" applyAlignment="1" applyProtection="1">
      <alignment horizontal="center" vertical="center"/>
    </xf>
    <xf numFmtId="41" fontId="28" fillId="28" borderId="28" xfId="94" applyFont="1" applyFill="1" applyBorder="1" applyAlignment="1">
      <alignment vertical="center"/>
    </xf>
    <xf numFmtId="41" fontId="27" fillId="27" borderId="28" xfId="94" applyFont="1" applyFill="1" applyBorder="1" applyAlignment="1">
      <alignment vertical="center"/>
    </xf>
    <xf numFmtId="0" fontId="27" fillId="25" borderId="29" xfId="463" applyFont="1" applyFill="1" applyBorder="1" applyAlignment="1">
      <alignment horizontal="center" vertical="center"/>
    </xf>
    <xf numFmtId="0" fontId="27" fillId="27" borderId="25" xfId="463" applyFont="1" applyFill="1" applyBorder="1" applyAlignment="1" applyProtection="1">
      <alignment horizontal="center" vertical="center"/>
    </xf>
    <xf numFmtId="41" fontId="27" fillId="27" borderId="26" xfId="94" applyFont="1" applyFill="1" applyBorder="1" applyAlignment="1">
      <alignment vertical="center"/>
    </xf>
    <xf numFmtId="41" fontId="27" fillId="27" borderId="27" xfId="94" applyFont="1" applyFill="1" applyBorder="1" applyAlignment="1">
      <alignment vertical="center"/>
    </xf>
    <xf numFmtId="41" fontId="28" fillId="27" borderId="27" xfId="94" applyFont="1" applyFill="1" applyBorder="1" applyAlignment="1">
      <alignment vertical="center"/>
    </xf>
    <xf numFmtId="0" fontId="27" fillId="25" borderId="24" xfId="463" applyFont="1" applyFill="1" applyBorder="1" applyAlignment="1">
      <alignment horizontal="center" vertical="center"/>
    </xf>
    <xf numFmtId="41" fontId="27" fillId="25" borderId="27" xfId="94" applyFont="1" applyFill="1" applyBorder="1" applyAlignment="1" applyProtection="1">
      <alignment horizontal="center" vertical="center"/>
      <protection locked="0"/>
    </xf>
    <xf numFmtId="0" fontId="27" fillId="27" borderId="29" xfId="463" applyFont="1" applyFill="1" applyBorder="1" applyAlignment="1" applyProtection="1">
      <alignment horizontal="center" vertical="center"/>
    </xf>
    <xf numFmtId="41" fontId="28" fillId="28" borderId="27" xfId="94" applyFont="1" applyFill="1" applyBorder="1" applyAlignment="1">
      <alignment vertical="center"/>
    </xf>
    <xf numFmtId="0" fontId="27" fillId="27" borderId="30" xfId="463" applyFont="1" applyFill="1" applyBorder="1" applyAlignment="1" applyProtection="1">
      <alignment horizontal="center" vertical="center"/>
    </xf>
    <xf numFmtId="41" fontId="27" fillId="27" borderId="15" xfId="94" applyFont="1" applyFill="1" applyBorder="1" applyAlignment="1">
      <alignment horizontal="center" vertical="center"/>
    </xf>
    <xf numFmtId="41" fontId="27" fillId="27" borderId="31" xfId="94" applyFont="1" applyFill="1" applyBorder="1" applyAlignment="1">
      <alignment vertical="center"/>
    </xf>
    <xf numFmtId="176" fontId="56" fillId="0" borderId="0" xfId="0" applyNumberFormat="1" applyFont="1" applyFill="1" applyBorder="1"/>
    <xf numFmtId="176" fontId="19" fillId="24" borderId="32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41" fontId="18" fillId="0" borderId="33" xfId="94" applyFont="1" applyFill="1" applyBorder="1" applyAlignment="1">
      <alignment vertical="center" shrinkToFit="1"/>
    </xf>
    <xf numFmtId="0" fontId="24" fillId="0" borderId="0" xfId="0" applyFont="1" applyAlignment="1">
      <alignment horizontal="right" vertical="center"/>
    </xf>
    <xf numFmtId="0" fontId="21" fillId="0" borderId="24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3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right" vertical="center"/>
    </xf>
    <xf numFmtId="0" fontId="13" fillId="0" borderId="38" xfId="0" applyFont="1" applyFill="1" applyBorder="1" applyAlignment="1">
      <alignment horizontal="center" vertical="center"/>
    </xf>
    <xf numFmtId="177" fontId="13" fillId="0" borderId="39" xfId="0" applyNumberFormat="1" applyFont="1" applyFill="1" applyBorder="1" applyAlignment="1">
      <alignment horizontal="right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177" fontId="13" fillId="0" borderId="17" xfId="0" applyNumberFormat="1" applyFont="1" applyFill="1" applyBorder="1" applyAlignment="1">
      <alignment horizontal="right" vertical="center"/>
    </xf>
    <xf numFmtId="0" fontId="13" fillId="0" borderId="42" xfId="0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>
      <alignment horizontal="right" vertical="center"/>
    </xf>
    <xf numFmtId="41" fontId="13" fillId="0" borderId="17" xfId="0" applyNumberFormat="1" applyFont="1" applyFill="1" applyBorder="1" applyAlignment="1">
      <alignment horizontal="right" vertical="center"/>
    </xf>
    <xf numFmtId="41" fontId="13" fillId="0" borderId="43" xfId="0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41" fontId="13" fillId="0" borderId="46" xfId="0" applyNumberFormat="1" applyFont="1" applyFill="1" applyBorder="1" applyAlignment="1">
      <alignment horizontal="right" vertical="center"/>
    </xf>
    <xf numFmtId="41" fontId="13" fillId="0" borderId="47" xfId="0" applyNumberFormat="1" applyFont="1" applyFill="1" applyBorder="1" applyAlignment="1">
      <alignment horizontal="center" vertical="center"/>
    </xf>
    <xf numFmtId="41" fontId="13" fillId="0" borderId="48" xfId="0" applyNumberFormat="1" applyFont="1" applyFill="1" applyBorder="1" applyAlignment="1">
      <alignment horizontal="right" vertical="center"/>
    </xf>
    <xf numFmtId="0" fontId="21" fillId="0" borderId="0" xfId="0" applyFont="1" applyAlignment="1"/>
    <xf numFmtId="0" fontId="0" fillId="0" borderId="0" xfId="0" applyAlignme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57" fillId="24" borderId="32" xfId="0" applyFont="1" applyFill="1" applyBorder="1" applyAlignment="1">
      <alignment horizontal="center" vertical="center"/>
    </xf>
    <xf numFmtId="0" fontId="57" fillId="24" borderId="11" xfId="0" applyFont="1" applyFill="1" applyBorder="1" applyAlignment="1">
      <alignment horizontal="center" vertical="center"/>
    </xf>
    <xf numFmtId="176" fontId="19" fillId="2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Border="1" applyAlignment="1">
      <alignment vertical="center"/>
    </xf>
    <xf numFmtId="178" fontId="19" fillId="0" borderId="0" xfId="94" applyNumberFormat="1" applyFont="1" applyFill="1" applyBorder="1" applyAlignment="1">
      <alignment vertical="center" shrinkToFit="1"/>
    </xf>
    <xf numFmtId="178" fontId="58" fillId="0" borderId="0" xfId="94" applyNumberFormat="1" applyFont="1" applyFill="1" applyBorder="1" applyAlignment="1">
      <alignment vertical="center" shrinkToFit="1"/>
    </xf>
    <xf numFmtId="180" fontId="58" fillId="0" borderId="0" xfId="0" applyNumberFormat="1" applyFont="1" applyBorder="1" applyAlignment="1">
      <alignment vertical="center"/>
    </xf>
    <xf numFmtId="181" fontId="18" fillId="0" borderId="0" xfId="94" applyNumberFormat="1" applyFont="1" applyFill="1" applyBorder="1" applyAlignment="1">
      <alignment vertical="center" shrinkToFit="1"/>
    </xf>
    <xf numFmtId="41" fontId="19" fillId="0" borderId="0" xfId="94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/>
    <xf numFmtId="0" fontId="18" fillId="29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41" fontId="18" fillId="0" borderId="14" xfId="94" applyFont="1" applyFill="1" applyBorder="1" applyAlignment="1">
      <alignment vertical="center" shrinkToFit="1"/>
    </xf>
    <xf numFmtId="41" fontId="18" fillId="0" borderId="27" xfId="94" applyFont="1" applyFill="1" applyBorder="1" applyAlignment="1">
      <alignment vertical="center" shrinkToFit="1"/>
    </xf>
    <xf numFmtId="0" fontId="18" fillId="24" borderId="50" xfId="0" applyFont="1" applyFill="1" applyBorder="1" applyAlignment="1">
      <alignment horizontal="center" vertical="center"/>
    </xf>
    <xf numFmtId="181" fontId="18" fillId="0" borderId="33" xfId="94" applyNumberFormat="1" applyFont="1" applyFill="1" applyBorder="1" applyAlignment="1">
      <alignment vertical="center" shrinkToFit="1"/>
    </xf>
    <xf numFmtId="41" fontId="18" fillId="0" borderId="51" xfId="94" applyFont="1" applyFill="1" applyBorder="1" applyAlignment="1">
      <alignment vertical="center" shrinkToFit="1"/>
    </xf>
    <xf numFmtId="0" fontId="18" fillId="24" borderId="24" xfId="0" applyFont="1" applyFill="1" applyBorder="1" applyAlignment="1">
      <alignment horizontal="center" vertical="center"/>
    </xf>
    <xf numFmtId="41" fontId="21" fillId="0" borderId="33" xfId="94" applyFont="1" applyFill="1" applyBorder="1" applyAlignment="1">
      <alignment horizontal="center" vertical="center" shrinkToFit="1"/>
    </xf>
    <xf numFmtId="41" fontId="0" fillId="0" borderId="0" xfId="94" applyFont="1" applyAlignment="1">
      <alignment horizontal="left"/>
    </xf>
    <xf numFmtId="178" fontId="21" fillId="0" borderId="14" xfId="94" applyNumberFormat="1" applyFont="1" applyFill="1" applyBorder="1" applyAlignment="1">
      <alignment horizontal="center" vertical="center" shrinkToFit="1"/>
    </xf>
    <xf numFmtId="41" fontId="21" fillId="0" borderId="14" xfId="94" applyFont="1" applyFill="1" applyBorder="1" applyAlignment="1">
      <alignment horizontal="center" vertical="center" shrinkToFit="1"/>
    </xf>
    <xf numFmtId="178" fontId="39" fillId="0" borderId="15" xfId="94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41" fontId="18" fillId="0" borderId="27" xfId="94" applyFont="1" applyFill="1" applyBorder="1" applyAlignment="1">
      <alignment vertical="center"/>
    </xf>
    <xf numFmtId="180" fontId="21" fillId="0" borderId="14" xfId="0" applyNumberFormat="1" applyFont="1" applyBorder="1" applyAlignment="1">
      <alignment horizontal="center" vertical="center" wrapText="1"/>
    </xf>
    <xf numFmtId="0" fontId="16" fillId="0" borderId="0" xfId="0" applyFont="1"/>
    <xf numFmtId="41" fontId="27" fillId="27" borderId="16" xfId="94" applyFont="1" applyFill="1" applyBorder="1" applyAlignment="1">
      <alignment vertical="center"/>
    </xf>
    <xf numFmtId="41" fontId="27" fillId="27" borderId="14" xfId="94" applyFont="1" applyFill="1" applyBorder="1" applyAlignment="1">
      <alignment vertical="center"/>
    </xf>
    <xf numFmtId="180" fontId="61" fillId="0" borderId="33" xfId="0" applyNumberFormat="1" applyFont="1" applyBorder="1" applyAlignment="1">
      <alignment vertical="center"/>
    </xf>
    <xf numFmtId="180" fontId="61" fillId="0" borderId="51" xfId="0" applyNumberFormat="1" applyFont="1" applyBorder="1" applyAlignment="1">
      <alignment vertical="center"/>
    </xf>
    <xf numFmtId="180" fontId="61" fillId="0" borderId="14" xfId="0" applyNumberFormat="1" applyFont="1" applyBorder="1" applyAlignment="1">
      <alignment vertical="center"/>
    </xf>
    <xf numFmtId="180" fontId="61" fillId="0" borderId="27" xfId="0" applyNumberFormat="1" applyFont="1" applyBorder="1" applyAlignment="1">
      <alignment vertical="center"/>
    </xf>
    <xf numFmtId="180" fontId="62" fillId="0" borderId="14" xfId="0" applyNumberFormat="1" applyFont="1" applyBorder="1" applyAlignment="1">
      <alignment vertical="center"/>
    </xf>
    <xf numFmtId="180" fontId="62" fillId="0" borderId="27" xfId="0" applyNumberFormat="1" applyFont="1" applyBorder="1" applyAlignment="1">
      <alignment vertical="center"/>
    </xf>
    <xf numFmtId="180" fontId="62" fillId="0" borderId="15" xfId="0" applyNumberFormat="1" applyFont="1" applyBorder="1" applyAlignment="1">
      <alignment vertical="center"/>
    </xf>
    <xf numFmtId="180" fontId="62" fillId="0" borderId="49" xfId="0" applyNumberFormat="1" applyFont="1" applyBorder="1" applyAlignment="1">
      <alignment vertical="center"/>
    </xf>
    <xf numFmtId="180" fontId="59" fillId="0" borderId="14" xfId="0" applyNumberFormat="1" applyFont="1" applyBorder="1" applyAlignment="1">
      <alignment vertical="center"/>
    </xf>
    <xf numFmtId="180" fontId="59" fillId="0" borderId="15" xfId="0" applyNumberFormat="1" applyFont="1" applyBorder="1" applyAlignment="1">
      <alignment vertical="center"/>
    </xf>
    <xf numFmtId="178" fontId="63" fillId="32" borderId="24" xfId="463" applyNumberFormat="1" applyFont="1" applyFill="1" applyBorder="1" applyAlignment="1" applyProtection="1">
      <alignment horizontal="center" vertical="center"/>
    </xf>
    <xf numFmtId="178" fontId="63" fillId="32" borderId="14" xfId="94" applyNumberFormat="1" applyFont="1" applyFill="1" applyBorder="1" applyAlignment="1" applyProtection="1">
      <alignment horizontal="center" vertical="center"/>
    </xf>
    <xf numFmtId="178" fontId="63" fillId="32" borderId="24" xfId="463" applyNumberFormat="1" applyFont="1" applyFill="1" applyBorder="1" applyAlignment="1">
      <alignment horizontal="center" vertical="center"/>
    </xf>
    <xf numFmtId="178" fontId="63" fillId="32" borderId="14" xfId="94" applyNumberFormat="1" applyFont="1" applyFill="1" applyBorder="1" applyAlignment="1" applyProtection="1">
      <alignment horizontal="center" vertical="center"/>
      <protection locked="0"/>
    </xf>
    <xf numFmtId="178" fontId="63" fillId="32" borderId="24" xfId="464" applyNumberFormat="1" applyFont="1" applyFill="1" applyBorder="1" applyAlignment="1" applyProtection="1">
      <alignment horizontal="center" vertical="center"/>
      <protection locked="0"/>
    </xf>
    <xf numFmtId="178" fontId="63" fillId="32" borderId="14" xfId="94" applyNumberFormat="1" applyFont="1" applyFill="1" applyBorder="1" applyAlignment="1">
      <alignment horizontal="center" vertical="center"/>
    </xf>
    <xf numFmtId="178" fontId="64" fillId="32" borderId="14" xfId="291" applyNumberFormat="1" applyFont="1" applyFill="1" applyBorder="1" applyAlignment="1">
      <alignment horizontal="center" vertical="center"/>
    </xf>
    <xf numFmtId="178" fontId="64" fillId="32" borderId="14" xfId="386" applyNumberFormat="1" applyFont="1" applyFill="1" applyBorder="1" applyAlignment="1">
      <alignment horizontal="center" vertical="center"/>
    </xf>
    <xf numFmtId="178" fontId="65" fillId="32" borderId="27" xfId="94" applyNumberFormat="1" applyFont="1" applyFill="1" applyBorder="1" applyAlignment="1">
      <alignment horizontal="center" vertical="center"/>
    </xf>
    <xf numFmtId="178" fontId="65" fillId="28" borderId="24" xfId="464" applyNumberFormat="1" applyFont="1" applyFill="1" applyBorder="1" applyAlignment="1" applyProtection="1">
      <alignment horizontal="center" vertical="center"/>
      <protection locked="0"/>
    </xf>
    <xf numFmtId="178" fontId="65" fillId="28" borderId="24" xfId="463" applyNumberFormat="1" applyFont="1" applyFill="1" applyBorder="1" applyAlignment="1" applyProtection="1">
      <alignment horizontal="center" vertical="center"/>
      <protection locked="0"/>
    </xf>
    <xf numFmtId="178" fontId="65" fillId="28" borderId="24" xfId="463" applyNumberFormat="1" applyFont="1" applyFill="1" applyBorder="1" applyAlignment="1">
      <alignment horizontal="center" vertical="center"/>
    </xf>
    <xf numFmtId="178" fontId="65" fillId="28" borderId="24" xfId="94" applyNumberFormat="1" applyFont="1" applyFill="1" applyBorder="1" applyAlignment="1" applyProtection="1">
      <alignment horizontal="center" vertical="center"/>
      <protection locked="0"/>
    </xf>
    <xf numFmtId="178" fontId="65" fillId="28" borderId="24" xfId="94" applyNumberFormat="1" applyFont="1" applyFill="1" applyBorder="1" applyAlignment="1">
      <alignment horizontal="center" vertical="center"/>
    </xf>
    <xf numFmtId="178" fontId="65" fillId="28" borderId="34" xfId="463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 applyProtection="1">
      <alignment horizontal="center" vertical="center"/>
    </xf>
    <xf numFmtId="178" fontId="66" fillId="0" borderId="14" xfId="295" applyNumberFormat="1" applyFont="1" applyFill="1" applyBorder="1" applyAlignment="1">
      <alignment horizontal="center" vertical="center"/>
    </xf>
    <xf numFmtId="178" fontId="65" fillId="0" borderId="14" xfId="94" applyNumberFormat="1" applyFont="1" applyFill="1" applyBorder="1" applyAlignment="1" applyProtection="1">
      <alignment horizontal="center" vertical="center"/>
      <protection locked="0"/>
    </xf>
    <xf numFmtId="178" fontId="66" fillId="0" borderId="14" xfId="417" applyNumberFormat="1" applyFont="1" applyBorder="1" applyAlignment="1">
      <alignment horizontal="center" vertical="center"/>
    </xf>
    <xf numFmtId="178" fontId="66" fillId="0" borderId="15" xfId="417" applyNumberFormat="1" applyFont="1" applyBorder="1" applyAlignment="1">
      <alignment horizontal="center" vertical="center"/>
    </xf>
    <xf numFmtId="178" fontId="65" fillId="0" borderId="27" xfId="94" applyNumberFormat="1" applyFont="1" applyFill="1" applyBorder="1" applyAlignment="1">
      <alignment horizontal="center" vertical="center"/>
    </xf>
    <xf numFmtId="178" fontId="63" fillId="32" borderId="27" xfId="94" applyNumberFormat="1" applyFont="1" applyFill="1" applyBorder="1" applyAlignment="1">
      <alignment horizontal="center" vertical="center"/>
    </xf>
    <xf numFmtId="178" fontId="65" fillId="0" borderId="27" xfId="94" applyNumberFormat="1" applyFont="1" applyBorder="1" applyAlignment="1">
      <alignment horizontal="center" vertical="center"/>
    </xf>
    <xf numFmtId="178" fontId="63" fillId="32" borderId="27" xfId="94" applyNumberFormat="1" applyFont="1" applyFill="1" applyBorder="1" applyAlignment="1" applyProtection="1">
      <alignment horizontal="center" vertical="center"/>
      <protection locked="0"/>
    </xf>
    <xf numFmtId="178" fontId="65" fillId="0" borderId="49" xfId="94" applyNumberFormat="1" applyFont="1" applyBorder="1" applyAlignment="1">
      <alignment horizontal="center" vertical="center"/>
    </xf>
    <xf numFmtId="178" fontId="65" fillId="0" borderId="14" xfId="461" applyNumberFormat="1" applyFont="1" applyBorder="1" applyAlignment="1">
      <alignment horizontal="center" vertical="center"/>
    </xf>
    <xf numFmtId="178" fontId="65" fillId="0" borderId="14" xfId="0" applyNumberFormat="1" applyFont="1" applyBorder="1" applyAlignment="1">
      <alignment horizontal="center" vertical="center"/>
    </xf>
    <xf numFmtId="178" fontId="65" fillId="0" borderId="15" xfId="94" applyNumberFormat="1" applyFont="1" applyFill="1" applyBorder="1" applyAlignment="1" applyProtection="1">
      <alignment horizontal="center" vertical="center"/>
    </xf>
    <xf numFmtId="178" fontId="65" fillId="0" borderId="49" xfId="94" applyNumberFormat="1" applyFont="1" applyFill="1" applyBorder="1" applyAlignment="1">
      <alignment horizontal="center" vertical="center"/>
    </xf>
    <xf numFmtId="0" fontId="61" fillId="0" borderId="3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178" fontId="65" fillId="0" borderId="24" xfId="464" applyNumberFormat="1" applyFont="1" applyFill="1" applyBorder="1" applyAlignment="1" applyProtection="1">
      <alignment horizontal="center" vertical="center"/>
      <protection locked="0"/>
    </xf>
    <xf numFmtId="178" fontId="65" fillId="0" borderId="24" xfId="463" applyNumberFormat="1" applyFont="1" applyFill="1" applyBorder="1" applyAlignment="1" applyProtection="1">
      <alignment horizontal="center" vertical="center"/>
      <protection locked="0"/>
    </xf>
    <xf numFmtId="178" fontId="65" fillId="0" borderId="24" xfId="463" applyNumberFormat="1" applyFont="1" applyFill="1" applyBorder="1" applyAlignment="1">
      <alignment horizontal="center" vertical="center"/>
    </xf>
    <xf numFmtId="178" fontId="65" fillId="0" borderId="24" xfId="94" applyNumberFormat="1" applyFont="1" applyFill="1" applyBorder="1" applyAlignment="1" applyProtection="1">
      <alignment horizontal="center" vertical="center"/>
      <protection locked="0"/>
    </xf>
    <xf numFmtId="178" fontId="65" fillId="0" borderId="24" xfId="94" applyNumberFormat="1" applyFont="1" applyFill="1" applyBorder="1" applyAlignment="1">
      <alignment horizontal="center" vertical="center"/>
    </xf>
    <xf numFmtId="178" fontId="65" fillId="0" borderId="24" xfId="462" applyNumberFormat="1" applyFont="1" applyFill="1" applyBorder="1" applyAlignment="1" applyProtection="1">
      <alignment horizontal="center" vertical="center"/>
      <protection locked="0"/>
    </xf>
    <xf numFmtId="178" fontId="65" fillId="0" borderId="34" xfId="462" applyNumberFormat="1" applyFont="1" applyFill="1" applyBorder="1" applyAlignment="1" applyProtection="1">
      <alignment horizontal="center" vertical="center"/>
      <protection locked="0"/>
    </xf>
    <xf numFmtId="178" fontId="24" fillId="0" borderId="0" xfId="463" applyNumberFormat="1" applyFont="1" applyAlignment="1">
      <alignment horizontal="center" vertical="center"/>
    </xf>
    <xf numFmtId="178" fontId="66" fillId="0" borderId="14" xfId="370" applyNumberFormat="1" applyFont="1" applyFill="1" applyBorder="1" applyAlignment="1">
      <alignment horizontal="center" vertical="center"/>
    </xf>
    <xf numFmtId="178" fontId="63" fillId="32" borderId="14" xfId="463" applyNumberFormat="1" applyFont="1" applyFill="1" applyBorder="1" applyAlignment="1">
      <alignment horizontal="center" vertical="center"/>
    </xf>
    <xf numFmtId="178" fontId="63" fillId="32" borderId="27" xfId="94" applyNumberFormat="1" applyFont="1" applyFill="1" applyBorder="1" applyAlignment="1" applyProtection="1">
      <alignment horizontal="center" vertical="center"/>
    </xf>
    <xf numFmtId="178" fontId="66" fillId="0" borderId="14" xfId="321" applyNumberFormat="1" applyFont="1" applyBorder="1" applyAlignment="1">
      <alignment horizontal="center" vertical="center"/>
    </xf>
    <xf numFmtId="178" fontId="66" fillId="0" borderId="14" xfId="423" applyNumberFormat="1" applyFont="1" applyBorder="1" applyAlignment="1">
      <alignment horizontal="center" vertical="center"/>
    </xf>
    <xf numFmtId="178" fontId="65" fillId="33" borderId="14" xfId="94" applyNumberFormat="1" applyFont="1" applyFill="1" applyBorder="1" applyAlignment="1">
      <alignment horizontal="center" vertical="center"/>
    </xf>
    <xf numFmtId="178" fontId="66" fillId="0" borderId="14" xfId="245" applyNumberFormat="1" applyFont="1" applyBorder="1" applyAlignment="1">
      <alignment horizontal="center" vertical="center"/>
    </xf>
    <xf numFmtId="178" fontId="66" fillId="0" borderId="14" xfId="269" applyNumberFormat="1" applyFont="1" applyBorder="1" applyAlignment="1">
      <alignment horizontal="center" vertical="center"/>
    </xf>
    <xf numFmtId="178" fontId="66" fillId="0" borderId="14" xfId="369" applyNumberFormat="1" applyFont="1" applyBorder="1" applyAlignment="1">
      <alignment horizontal="center" vertical="center"/>
    </xf>
    <xf numFmtId="178" fontId="66" fillId="0" borderId="15" xfId="369" applyNumberFormat="1" applyFont="1" applyBorder="1" applyAlignment="1">
      <alignment horizontal="center" vertical="center"/>
    </xf>
    <xf numFmtId="178" fontId="66" fillId="0" borderId="14" xfId="321" applyNumberFormat="1" applyFont="1" applyFill="1" applyBorder="1" applyAlignment="1">
      <alignment horizontal="center" vertical="center"/>
    </xf>
    <xf numFmtId="178" fontId="66" fillId="0" borderId="14" xfId="203" applyNumberFormat="1" applyFont="1" applyFill="1" applyBorder="1" applyAlignment="1">
      <alignment horizontal="center" vertical="center"/>
    </xf>
    <xf numFmtId="178" fontId="66" fillId="0" borderId="14" xfId="204" applyNumberFormat="1" applyFont="1" applyFill="1" applyBorder="1" applyAlignment="1">
      <alignment horizontal="center" vertical="center"/>
    </xf>
    <xf numFmtId="178" fontId="66" fillId="0" borderId="14" xfId="205" applyNumberFormat="1" applyFont="1" applyFill="1" applyBorder="1" applyAlignment="1">
      <alignment horizontal="center" vertical="center"/>
    </xf>
    <xf numFmtId="178" fontId="66" fillId="0" borderId="14" xfId="206" applyNumberFormat="1" applyFont="1" applyFill="1" applyBorder="1" applyAlignment="1">
      <alignment horizontal="center" vertical="center"/>
    </xf>
    <xf numFmtId="178" fontId="66" fillId="0" borderId="14" xfId="207" applyNumberFormat="1" applyFont="1" applyFill="1" applyBorder="1" applyAlignment="1">
      <alignment horizontal="center" vertical="center"/>
    </xf>
    <xf numFmtId="178" fontId="66" fillId="0" borderId="14" xfId="208" applyNumberFormat="1" applyFont="1" applyFill="1" applyBorder="1" applyAlignment="1">
      <alignment horizontal="center" vertical="center"/>
    </xf>
    <xf numFmtId="178" fontId="66" fillId="0" borderId="14" xfId="209" applyNumberFormat="1" applyFont="1" applyFill="1" applyBorder="1" applyAlignment="1">
      <alignment horizontal="center" vertical="center"/>
    </xf>
    <xf numFmtId="178" fontId="66" fillId="0" borderId="14" xfId="210" applyNumberFormat="1" applyFont="1" applyFill="1" applyBorder="1" applyAlignment="1">
      <alignment horizontal="center" vertical="center"/>
    </xf>
    <xf numFmtId="178" fontId="66" fillId="0" borderId="14" xfId="211" applyNumberFormat="1" applyFont="1" applyFill="1" applyBorder="1" applyAlignment="1">
      <alignment horizontal="center" vertical="center"/>
    </xf>
    <xf numFmtId="178" fontId="66" fillId="0" borderId="14" xfId="212" applyNumberFormat="1" applyFont="1" applyFill="1" applyBorder="1" applyAlignment="1">
      <alignment horizontal="center" vertical="center"/>
    </xf>
    <xf numFmtId="178" fontId="66" fillId="0" borderId="14" xfId="214" applyNumberFormat="1" applyFont="1" applyFill="1" applyBorder="1" applyAlignment="1">
      <alignment horizontal="center" vertical="center"/>
    </xf>
    <xf numFmtId="178" fontId="66" fillId="0" borderId="14" xfId="215" applyNumberFormat="1" applyFont="1" applyFill="1" applyBorder="1" applyAlignment="1">
      <alignment horizontal="center" vertical="center"/>
    </xf>
    <xf numFmtId="178" fontId="66" fillId="0" borderId="14" xfId="216" applyNumberFormat="1" applyFont="1" applyFill="1" applyBorder="1" applyAlignment="1">
      <alignment horizontal="center" vertical="center"/>
    </xf>
    <xf numFmtId="178" fontId="66" fillId="0" borderId="14" xfId="217" applyNumberFormat="1" applyFont="1" applyFill="1" applyBorder="1" applyAlignment="1">
      <alignment horizontal="center" vertical="center"/>
    </xf>
    <xf numFmtId="178" fontId="66" fillId="0" borderId="14" xfId="218" applyNumberFormat="1" applyFont="1" applyFill="1" applyBorder="1" applyAlignment="1">
      <alignment horizontal="center" vertical="center"/>
    </xf>
    <xf numFmtId="178" fontId="66" fillId="0" borderId="14" xfId="219" applyNumberFormat="1" applyFont="1" applyFill="1" applyBorder="1" applyAlignment="1">
      <alignment horizontal="center" vertical="center"/>
    </xf>
    <xf numFmtId="178" fontId="66" fillId="0" borderId="14" xfId="220" applyNumberFormat="1" applyFont="1" applyFill="1" applyBorder="1" applyAlignment="1">
      <alignment horizontal="center" vertical="center"/>
    </xf>
    <xf numFmtId="178" fontId="66" fillId="0" borderId="14" xfId="221" applyNumberFormat="1" applyFont="1" applyFill="1" applyBorder="1" applyAlignment="1">
      <alignment horizontal="center" vertical="center"/>
    </xf>
    <xf numFmtId="178" fontId="66" fillId="0" borderId="14" xfId="222" applyNumberFormat="1" applyFont="1" applyFill="1" applyBorder="1" applyAlignment="1">
      <alignment horizontal="center" vertical="center"/>
    </xf>
    <xf numFmtId="178" fontId="66" fillId="0" borderId="14" xfId="223" applyNumberFormat="1" applyFont="1" applyFill="1" applyBorder="1" applyAlignment="1">
      <alignment horizontal="center" vertical="center"/>
    </xf>
    <xf numFmtId="178" fontId="66" fillId="0" borderId="14" xfId="225" applyNumberFormat="1" applyFont="1" applyFill="1" applyBorder="1" applyAlignment="1">
      <alignment horizontal="center" vertical="center"/>
    </xf>
    <xf numFmtId="178" fontId="66" fillId="0" borderId="14" xfId="226" applyNumberFormat="1" applyFont="1" applyFill="1" applyBorder="1" applyAlignment="1">
      <alignment horizontal="center" vertical="center"/>
    </xf>
    <xf numFmtId="178" fontId="66" fillId="0" borderId="14" xfId="227" applyNumberFormat="1" applyFont="1" applyFill="1" applyBorder="1" applyAlignment="1">
      <alignment horizontal="center" vertical="center"/>
    </xf>
    <xf numFmtId="178" fontId="66" fillId="0" borderId="14" xfId="228" applyNumberFormat="1" applyFont="1" applyFill="1" applyBorder="1" applyAlignment="1">
      <alignment horizontal="center" vertical="center"/>
    </xf>
    <xf numFmtId="178" fontId="66" fillId="0" borderId="14" xfId="304" applyNumberFormat="1" applyFont="1" applyFill="1" applyBorder="1" applyAlignment="1">
      <alignment horizontal="center" vertical="center"/>
    </xf>
    <xf numFmtId="178" fontId="65" fillId="0" borderId="14" xfId="0" applyNumberFormat="1" applyFont="1" applyFill="1" applyBorder="1" applyAlignment="1">
      <alignment horizontal="center" vertical="center"/>
    </xf>
    <xf numFmtId="178" fontId="66" fillId="0" borderId="14" xfId="367" applyNumberFormat="1" applyFont="1" applyFill="1" applyBorder="1" applyAlignment="1">
      <alignment horizontal="center" vertical="center"/>
    </xf>
    <xf numFmtId="178" fontId="66" fillId="0" borderId="14" xfId="422" applyNumberFormat="1" applyFont="1" applyFill="1" applyBorder="1" applyAlignment="1">
      <alignment horizontal="center" vertical="center"/>
    </xf>
    <xf numFmtId="178" fontId="66" fillId="0" borderId="14" xfId="233" applyNumberFormat="1" applyFont="1" applyFill="1" applyBorder="1" applyAlignment="1">
      <alignment horizontal="center" vertical="center"/>
    </xf>
    <xf numFmtId="178" fontId="66" fillId="0" borderId="15" xfId="367" applyNumberFormat="1" applyFont="1" applyFill="1" applyBorder="1" applyAlignment="1">
      <alignment horizontal="center" vertical="center"/>
    </xf>
    <xf numFmtId="3" fontId="66" fillId="34" borderId="14" xfId="321" applyNumberFormat="1" applyFont="1" applyFill="1" applyBorder="1" applyAlignment="1">
      <alignment horizontal="center" vertical="center"/>
    </xf>
    <xf numFmtId="0" fontId="66" fillId="34" borderId="14" xfId="321" applyNumberFormat="1" applyFont="1" applyFill="1" applyBorder="1" applyAlignment="1">
      <alignment horizontal="center" vertical="center"/>
    </xf>
    <xf numFmtId="178" fontId="65" fillId="34" borderId="14" xfId="463" applyNumberFormat="1" applyFont="1" applyFill="1" applyBorder="1" applyAlignment="1">
      <alignment horizontal="center" vertical="center"/>
    </xf>
    <xf numFmtId="178" fontId="65" fillId="34" borderId="14" xfId="0" applyNumberFormat="1" applyFont="1" applyFill="1" applyBorder="1" applyAlignment="1">
      <alignment horizontal="center" vertical="center"/>
    </xf>
    <xf numFmtId="178" fontId="66" fillId="34" borderId="14" xfId="367" applyNumberFormat="1" applyFont="1" applyFill="1" applyBorder="1" applyAlignment="1">
      <alignment horizontal="center" vertical="center"/>
    </xf>
    <xf numFmtId="178" fontId="65" fillId="34" borderId="14" xfId="461" applyNumberFormat="1" applyFont="1" applyFill="1" applyBorder="1" applyAlignment="1">
      <alignment horizontal="center" vertical="center"/>
    </xf>
    <xf numFmtId="178" fontId="66" fillId="34" borderId="15" xfId="367" applyNumberFormat="1" applyFont="1" applyFill="1" applyBorder="1" applyAlignment="1">
      <alignment horizontal="center" vertical="center"/>
    </xf>
    <xf numFmtId="178" fontId="63" fillId="35" borderId="25" xfId="463" applyNumberFormat="1" applyFont="1" applyFill="1" applyBorder="1" applyAlignment="1">
      <alignment horizontal="center" vertical="center"/>
    </xf>
    <xf numFmtId="178" fontId="63" fillId="35" borderId="16" xfId="463" applyNumberFormat="1" applyFont="1" applyFill="1" applyBorder="1" applyAlignment="1">
      <alignment horizontal="center" vertical="center"/>
    </xf>
    <xf numFmtId="178" fontId="65" fillId="35" borderId="26" xfId="463" applyNumberFormat="1" applyFont="1" applyFill="1" applyBorder="1" applyAlignment="1">
      <alignment horizontal="center" vertical="center"/>
    </xf>
    <xf numFmtId="178" fontId="63" fillId="30" borderId="25" xfId="463" applyNumberFormat="1" applyFont="1" applyFill="1" applyBorder="1" applyAlignment="1">
      <alignment horizontal="center" vertical="center"/>
    </xf>
    <xf numFmtId="178" fontId="63" fillId="30" borderId="16" xfId="94" applyNumberFormat="1" applyFont="1" applyFill="1" applyBorder="1" applyAlignment="1">
      <alignment horizontal="center" vertical="center"/>
    </xf>
    <xf numFmtId="178" fontId="65" fillId="30" borderId="26" xfId="463" applyNumberFormat="1" applyFont="1" applyFill="1" applyBorder="1" applyAlignment="1">
      <alignment horizontal="center" vertical="center"/>
    </xf>
    <xf numFmtId="178" fontId="63" fillId="31" borderId="11" xfId="463" applyNumberFormat="1" applyFont="1" applyFill="1" applyBorder="1" applyAlignment="1">
      <alignment horizontal="center" vertical="center"/>
    </xf>
    <xf numFmtId="178" fontId="65" fillId="36" borderId="11" xfId="463" applyNumberFormat="1" applyFont="1" applyFill="1" applyBorder="1" applyAlignment="1">
      <alignment horizontal="center" vertical="center"/>
    </xf>
    <xf numFmtId="178" fontId="66" fillId="0" borderId="14" xfId="0" applyNumberFormat="1" applyFont="1" applyBorder="1" applyAlignment="1">
      <alignment horizontal="center" vertical="center"/>
    </xf>
    <xf numFmtId="178" fontId="66" fillId="0" borderId="14" xfId="196" applyNumberFormat="1" applyFont="1" applyBorder="1" applyAlignment="1">
      <alignment horizontal="center" vertical="center"/>
    </xf>
    <xf numFmtId="0" fontId="27" fillId="27" borderId="24" xfId="465" applyFont="1" applyFill="1" applyBorder="1" applyAlignment="1" applyProtection="1">
      <alignment horizontal="center" vertical="center"/>
      <protection locked="0"/>
    </xf>
    <xf numFmtId="0" fontId="27" fillId="25" borderId="24" xfId="46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 shrinkToFit="1"/>
    </xf>
    <xf numFmtId="0" fontId="18" fillId="24" borderId="32" xfId="0" applyFont="1" applyFill="1" applyBorder="1" applyAlignment="1">
      <alignment horizontal="center" vertical="center" shrinkToFit="1"/>
    </xf>
    <xf numFmtId="0" fontId="65" fillId="34" borderId="14" xfId="463" applyNumberFormat="1" applyFont="1" applyFill="1" applyBorder="1" applyAlignment="1">
      <alignment horizontal="center" vertical="center"/>
    </xf>
    <xf numFmtId="41" fontId="18" fillId="0" borderId="33" xfId="94" applyFont="1" applyFill="1" applyBorder="1" applyAlignment="1">
      <alignment horizontal="right" vertical="center" shrinkToFit="1"/>
    </xf>
    <xf numFmtId="41" fontId="18" fillId="0" borderId="14" xfId="94" applyFont="1" applyFill="1" applyBorder="1" applyAlignment="1">
      <alignment horizontal="right" vertical="center" shrinkToFit="1"/>
    </xf>
    <xf numFmtId="178" fontId="67" fillId="0" borderId="33" xfId="94" applyNumberFormat="1" applyFont="1" applyFill="1" applyBorder="1" applyAlignment="1">
      <alignment horizontal="right" vertical="center" shrinkToFit="1"/>
    </xf>
    <xf numFmtId="180" fontId="67" fillId="0" borderId="14" xfId="0" applyNumberFormat="1" applyFont="1" applyBorder="1" applyAlignment="1">
      <alignment horizontal="right" vertical="center"/>
    </xf>
    <xf numFmtId="180" fontId="60" fillId="0" borderId="14" xfId="0" applyNumberFormat="1" applyFont="1" applyBorder="1" applyAlignment="1">
      <alignment horizontal="right" vertical="center"/>
    </xf>
    <xf numFmtId="178" fontId="18" fillId="0" borderId="14" xfId="94" applyNumberFormat="1" applyFont="1" applyFill="1" applyBorder="1" applyAlignment="1">
      <alignment horizontal="right" vertical="center" shrinkToFit="1"/>
    </xf>
    <xf numFmtId="180" fontId="8" fillId="0" borderId="0" xfId="0" applyNumberFormat="1" applyFont="1" applyFill="1" applyBorder="1"/>
    <xf numFmtId="180" fontId="67" fillId="0" borderId="0" xfId="0" applyNumberFormat="1" applyFont="1" applyBorder="1" applyAlignment="1">
      <alignment vertical="center"/>
    </xf>
    <xf numFmtId="180" fontId="60" fillId="0" borderId="0" xfId="0" applyNumberFormat="1" applyFont="1" applyBorder="1" applyAlignment="1">
      <alignment vertical="center"/>
    </xf>
    <xf numFmtId="0" fontId="65" fillId="0" borderId="0" xfId="463" applyFont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180" fontId="60" fillId="0" borderId="44" xfId="0" applyNumberFormat="1" applyFont="1" applyBorder="1" applyAlignment="1">
      <alignment horizontal="right" vertical="center"/>
    </xf>
    <xf numFmtId="178" fontId="18" fillId="0" borderId="44" xfId="94" applyNumberFormat="1" applyFont="1" applyFill="1" applyBorder="1" applyAlignment="1">
      <alignment horizontal="right" vertical="center" shrinkToFit="1"/>
    </xf>
    <xf numFmtId="181" fontId="18" fillId="0" borderId="44" xfId="94" applyNumberFormat="1" applyFont="1" applyFill="1" applyBorder="1" applyAlignment="1">
      <alignment vertical="center" shrinkToFit="1"/>
    </xf>
    <xf numFmtId="41" fontId="18" fillId="0" borderId="44" xfId="94" applyFont="1" applyFill="1" applyBorder="1" applyAlignment="1">
      <alignment horizontal="right" vertical="center" shrinkToFit="1"/>
    </xf>
    <xf numFmtId="41" fontId="18" fillId="0" borderId="44" xfId="94" applyFont="1" applyFill="1" applyBorder="1" applyAlignment="1">
      <alignment vertical="center" shrinkToFit="1"/>
    </xf>
    <xf numFmtId="41" fontId="18" fillId="0" borderId="31" xfId="94" applyFont="1" applyFill="1" applyBorder="1" applyAlignment="1">
      <alignment vertical="center" shrinkToFit="1"/>
    </xf>
    <xf numFmtId="41" fontId="21" fillId="0" borderId="0" xfId="94" applyFont="1" applyFill="1" applyBorder="1" applyAlignment="1">
      <alignment horizontal="center" vertical="center" shrinkToFit="1"/>
    </xf>
    <xf numFmtId="178" fontId="65" fillId="28" borderId="29" xfId="463" applyNumberFormat="1" applyFont="1" applyFill="1" applyBorder="1" applyAlignment="1" applyProtection="1">
      <alignment horizontal="center" vertical="center"/>
      <protection locked="0"/>
    </xf>
    <xf numFmtId="178" fontId="63" fillId="32" borderId="16" xfId="94" applyNumberFormat="1" applyFont="1" applyFill="1" applyBorder="1" applyAlignment="1" applyProtection="1">
      <alignment horizontal="center" vertical="center"/>
      <protection locked="0"/>
    </xf>
    <xf numFmtId="176" fontId="69" fillId="0" borderId="14" xfId="428" applyNumberFormat="1" applyFont="1" applyBorder="1" applyAlignment="1">
      <alignment horizontal="center" vertical="center"/>
    </xf>
    <xf numFmtId="0" fontId="65" fillId="0" borderId="14" xfId="94" applyNumberFormat="1" applyFont="1" applyFill="1" applyBorder="1" applyAlignment="1" applyProtection="1">
      <alignment horizontal="center" vertical="center"/>
    </xf>
    <xf numFmtId="178" fontId="65" fillId="37" borderId="14" xfId="461" applyNumberFormat="1" applyFont="1" applyFill="1" applyBorder="1" applyAlignment="1">
      <alignment horizontal="center" vertical="center"/>
    </xf>
    <xf numFmtId="178" fontId="64" fillId="37" borderId="73" xfId="468" applyNumberFormat="1" applyFont="1" applyFill="1" applyBorder="1" applyAlignment="1">
      <alignment horizontal="center" vertical="center"/>
    </xf>
    <xf numFmtId="178" fontId="64" fillId="37" borderId="42" xfId="468" applyNumberFormat="1" applyFont="1" applyFill="1" applyBorder="1" applyAlignment="1">
      <alignment horizontal="center" vertical="center"/>
    </xf>
    <xf numFmtId="178" fontId="64" fillId="37" borderId="74" xfId="468" applyNumberFormat="1" applyFont="1" applyFill="1" applyBorder="1" applyAlignment="1">
      <alignment horizontal="center" vertical="center"/>
    </xf>
    <xf numFmtId="0" fontId="65" fillId="34" borderId="14" xfId="463" applyFont="1" applyFill="1" applyBorder="1" applyAlignment="1">
      <alignment horizontal="center" vertical="center"/>
    </xf>
    <xf numFmtId="0" fontId="66" fillId="0" borderId="14" xfId="367" applyFont="1" applyBorder="1" applyAlignment="1">
      <alignment horizontal="center" vertical="center"/>
    </xf>
    <xf numFmtId="180" fontId="61" fillId="0" borderId="26" xfId="0" applyNumberFormat="1" applyFont="1" applyBorder="1" applyAlignment="1">
      <alignment vertical="center"/>
    </xf>
    <xf numFmtId="178" fontId="65" fillId="37" borderId="14" xfId="94" applyNumberFormat="1" applyFont="1" applyFill="1" applyBorder="1" applyAlignment="1">
      <alignment horizontal="center" vertical="center"/>
    </xf>
    <xf numFmtId="0" fontId="68" fillId="37" borderId="17" xfId="405" applyNumberFormat="1" applyFont="1" applyFill="1" applyBorder="1" applyAlignment="1">
      <alignment horizontal="center" vertical="center"/>
    </xf>
    <xf numFmtId="0" fontId="68" fillId="37" borderId="15" xfId="405" applyNumberFormat="1" applyFont="1" applyFill="1" applyBorder="1" applyAlignment="1">
      <alignment horizontal="center" vertical="center"/>
    </xf>
    <xf numFmtId="3" fontId="63" fillId="32" borderId="14" xfId="94" applyNumberFormat="1" applyFont="1" applyFill="1" applyBorder="1" applyAlignment="1" applyProtection="1">
      <alignment horizontal="center" vertical="center"/>
    </xf>
    <xf numFmtId="178" fontId="65" fillId="0" borderId="27" xfId="94" applyNumberFormat="1" applyFont="1" applyFill="1" applyBorder="1" applyAlignment="1" applyProtection="1">
      <alignment horizontal="center" vertical="center"/>
    </xf>
    <xf numFmtId="0" fontId="63" fillId="32" borderId="14" xfId="94" applyNumberFormat="1" applyFont="1" applyFill="1" applyBorder="1" applyAlignment="1" applyProtection="1">
      <alignment horizontal="center" vertical="center"/>
      <protection locked="0"/>
    </xf>
    <xf numFmtId="0" fontId="63" fillId="32" borderId="16" xfId="94" applyNumberFormat="1" applyFont="1" applyFill="1" applyBorder="1" applyAlignment="1" applyProtection="1">
      <alignment horizontal="center" vertical="center"/>
      <protection locked="0"/>
    </xf>
    <xf numFmtId="0" fontId="65" fillId="0" borderId="14" xfId="0" applyFont="1" applyBorder="1" applyAlignment="1">
      <alignment horizontal="center" vertical="center"/>
    </xf>
    <xf numFmtId="3" fontId="63" fillId="32" borderId="14" xfId="463" applyNumberFormat="1" applyFont="1" applyFill="1" applyBorder="1" applyAlignment="1">
      <alignment horizontal="center" vertical="center"/>
    </xf>
    <xf numFmtId="3" fontId="63" fillId="32" borderId="14" xfId="94" applyNumberFormat="1" applyFont="1" applyFill="1" applyBorder="1" applyAlignment="1" applyProtection="1">
      <alignment horizontal="center" vertical="center"/>
      <protection locked="0"/>
    </xf>
    <xf numFmtId="0" fontId="66" fillId="0" borderId="14" xfId="353" applyFont="1" applyBorder="1" applyAlignment="1">
      <alignment horizontal="center" vertical="center"/>
    </xf>
    <xf numFmtId="3" fontId="64" fillId="32" borderId="14" xfId="295" applyNumberFormat="1" applyFont="1" applyFill="1" applyBorder="1" applyAlignment="1">
      <alignment horizontal="center" vertical="center"/>
    </xf>
    <xf numFmtId="0" fontId="63" fillId="32" borderId="72" xfId="94" applyNumberFormat="1" applyFont="1" applyFill="1" applyBorder="1" applyAlignment="1" applyProtection="1">
      <alignment horizontal="center" vertical="center"/>
      <protection locked="0"/>
    </xf>
    <xf numFmtId="41" fontId="63" fillId="32" borderId="14" xfId="94" applyFont="1" applyFill="1" applyBorder="1" applyAlignment="1" applyProtection="1">
      <alignment horizontal="center" vertical="center"/>
      <protection locked="0"/>
    </xf>
    <xf numFmtId="0" fontId="66" fillId="0" borderId="14" xfId="367" applyFont="1" applyFill="1" applyBorder="1" applyAlignment="1">
      <alignment horizontal="center" vertical="center"/>
    </xf>
    <xf numFmtId="41" fontId="66" fillId="0" borderId="14" xfId="322" applyNumberFormat="1" applyFont="1" applyBorder="1" applyAlignment="1">
      <alignment horizontal="center" vertical="center"/>
    </xf>
    <xf numFmtId="41" fontId="65" fillId="0" borderId="14" xfId="94" applyFont="1" applyFill="1" applyBorder="1" applyAlignment="1" applyProtection="1">
      <alignment horizontal="center" vertical="center"/>
    </xf>
    <xf numFmtId="0" fontId="65" fillId="0" borderId="41" xfId="94" applyNumberFormat="1" applyFont="1" applyFill="1" applyBorder="1" applyAlignment="1" applyProtection="1">
      <alignment horizontal="center" vertical="center"/>
    </xf>
    <xf numFmtId="0" fontId="66" fillId="34" borderId="14" xfId="367" applyNumberFormat="1" applyFont="1" applyFill="1" applyBorder="1" applyAlignment="1">
      <alignment horizontal="center" vertical="center"/>
    </xf>
    <xf numFmtId="0" fontId="66" fillId="0" borderId="14" xfId="295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13" fillId="0" borderId="69" xfId="0" applyFont="1" applyFill="1" applyBorder="1" applyAlignment="1">
      <alignment horizontal="center" vertical="center"/>
    </xf>
    <xf numFmtId="0" fontId="13" fillId="0" borderId="70" xfId="0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4" fillId="24" borderId="66" xfId="0" applyFont="1" applyFill="1" applyBorder="1" applyAlignment="1">
      <alignment horizontal="center" vertical="center"/>
    </xf>
    <xf numFmtId="0" fontId="14" fillId="24" borderId="67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 shrinkToFit="1"/>
    </xf>
    <xf numFmtId="0" fontId="18" fillId="24" borderId="65" xfId="0" applyFont="1" applyFill="1" applyBorder="1" applyAlignment="1">
      <alignment horizontal="center" vertical="center" shrinkToFit="1"/>
    </xf>
    <xf numFmtId="0" fontId="21" fillId="24" borderId="23" xfId="0" applyFont="1" applyFill="1" applyBorder="1" applyAlignment="1">
      <alignment horizontal="center" vertical="center" shrinkToFit="1"/>
    </xf>
    <xf numFmtId="0" fontId="14" fillId="24" borderId="57" xfId="0" applyFont="1" applyFill="1" applyBorder="1" applyAlignment="1">
      <alignment horizontal="center" vertical="center"/>
    </xf>
    <xf numFmtId="0" fontId="14" fillId="24" borderId="13" xfId="0" applyFont="1" applyFill="1" applyBorder="1" applyAlignment="1">
      <alignment horizontal="center" vertical="center"/>
    </xf>
    <xf numFmtId="0" fontId="14" fillId="24" borderId="68" xfId="0" applyFont="1" applyFill="1" applyBorder="1" applyAlignment="1">
      <alignment horizontal="center" vertical="center"/>
    </xf>
    <xf numFmtId="176" fontId="21" fillId="24" borderId="23" xfId="0" applyNumberFormat="1" applyFont="1" applyFill="1" applyBorder="1" applyAlignment="1">
      <alignment horizontal="center" vertical="center" shrinkToFit="1"/>
    </xf>
    <xf numFmtId="176" fontId="21" fillId="24" borderId="52" xfId="0" applyNumberFormat="1" applyFont="1" applyFill="1" applyBorder="1" applyAlignment="1">
      <alignment horizontal="center" vertical="center" shrinkToFit="1"/>
    </xf>
    <xf numFmtId="0" fontId="14" fillId="24" borderId="58" xfId="0" applyFont="1" applyFill="1" applyBorder="1" applyAlignment="1">
      <alignment horizontal="center" vertical="center"/>
    </xf>
    <xf numFmtId="181" fontId="18" fillId="0" borderId="59" xfId="94" applyNumberFormat="1" applyFont="1" applyFill="1" applyBorder="1" applyAlignment="1">
      <alignment horizontal="center" vertical="center" shrinkToFit="1"/>
    </xf>
    <xf numFmtId="181" fontId="18" fillId="0" borderId="60" xfId="94" applyNumberFormat="1" applyFont="1" applyFill="1" applyBorder="1" applyAlignment="1">
      <alignment horizontal="center" vertical="center" shrinkToFit="1"/>
    </xf>
    <xf numFmtId="3" fontId="25" fillId="0" borderId="0" xfId="0" applyNumberFormat="1" applyFont="1" applyFill="1" applyBorder="1" applyAlignment="1">
      <alignment horizontal="center" vertical="center"/>
    </xf>
    <xf numFmtId="0" fontId="18" fillId="24" borderId="23" xfId="0" applyFont="1" applyFill="1" applyBorder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horizontal="center" vertical="center"/>
    </xf>
    <xf numFmtId="0" fontId="18" fillId="24" borderId="62" xfId="0" applyFont="1" applyFill="1" applyBorder="1" applyAlignment="1">
      <alignment horizontal="center" vertical="center"/>
    </xf>
    <xf numFmtId="0" fontId="57" fillId="24" borderId="23" xfId="0" applyFont="1" applyFill="1" applyBorder="1" applyAlignment="1">
      <alignment horizontal="center" vertical="center"/>
    </xf>
    <xf numFmtId="176" fontId="21" fillId="24" borderId="63" xfId="0" applyNumberFormat="1" applyFont="1" applyFill="1" applyBorder="1" applyAlignment="1">
      <alignment horizontal="center" vertical="center" wrapText="1"/>
    </xf>
    <xf numFmtId="176" fontId="21" fillId="24" borderId="23" xfId="0" applyNumberFormat="1" applyFont="1" applyFill="1" applyBorder="1" applyAlignment="1">
      <alignment horizontal="center" vertical="center"/>
    </xf>
    <xf numFmtId="176" fontId="19" fillId="24" borderId="23" xfId="0" applyNumberFormat="1" applyFont="1" applyFill="1" applyBorder="1" applyAlignment="1">
      <alignment horizontal="center" vertical="center"/>
    </xf>
    <xf numFmtId="176" fontId="19" fillId="24" borderId="52" xfId="0" applyNumberFormat="1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24" borderId="63" xfId="0" applyFont="1" applyFill="1" applyBorder="1" applyAlignment="1">
      <alignment horizontal="center" vertical="center" shrinkToFit="1"/>
    </xf>
    <xf numFmtId="0" fontId="18" fillId="24" borderId="32" xfId="0" applyFont="1" applyFill="1" applyBorder="1" applyAlignment="1">
      <alignment horizontal="center" vertical="center" shrinkToFit="1"/>
    </xf>
    <xf numFmtId="181" fontId="18" fillId="0" borderId="53" xfId="94" applyNumberFormat="1" applyFont="1" applyFill="1" applyBorder="1" applyAlignment="1">
      <alignment horizontal="center" vertical="center" shrinkToFit="1"/>
    </xf>
    <xf numFmtId="181" fontId="18" fillId="0" borderId="31" xfId="94" applyNumberFormat="1" applyFont="1" applyFill="1" applyBorder="1" applyAlignment="1">
      <alignment horizontal="center" vertical="center" shrinkToFit="1"/>
    </xf>
    <xf numFmtId="181" fontId="18" fillId="0" borderId="54" xfId="94" applyNumberFormat="1" applyFont="1" applyFill="1" applyBorder="1" applyAlignment="1">
      <alignment horizontal="center" vertical="center" shrinkToFit="1"/>
    </xf>
    <xf numFmtId="181" fontId="18" fillId="0" borderId="55" xfId="94" applyNumberFormat="1" applyFont="1" applyFill="1" applyBorder="1" applyAlignment="1">
      <alignment horizontal="center" vertical="center" shrinkToFit="1"/>
    </xf>
    <xf numFmtId="181" fontId="18" fillId="0" borderId="56" xfId="94" applyNumberFormat="1" applyFont="1" applyFill="1" applyBorder="1" applyAlignment="1">
      <alignment horizontal="center" vertical="center" shrinkToFit="1"/>
    </xf>
    <xf numFmtId="181" fontId="18" fillId="0" borderId="28" xfId="94" applyNumberFormat="1" applyFont="1" applyFill="1" applyBorder="1" applyAlignment="1">
      <alignment horizontal="center" vertical="center" shrinkToFit="1"/>
    </xf>
    <xf numFmtId="3" fontId="26" fillId="0" borderId="0" xfId="463" applyNumberFormat="1" applyFont="1" applyAlignment="1">
      <alignment horizontal="center" vertical="center"/>
    </xf>
    <xf numFmtId="0" fontId="28" fillId="26" borderId="52" xfId="463" applyFont="1" applyFill="1" applyBorder="1" applyAlignment="1">
      <alignment horizontal="center" vertical="center"/>
    </xf>
    <xf numFmtId="0" fontId="28" fillId="26" borderId="12" xfId="463" applyFont="1" applyFill="1" applyBorder="1" applyAlignment="1">
      <alignment horizontal="center" vertical="center"/>
    </xf>
    <xf numFmtId="0" fontId="27" fillId="26" borderId="64" xfId="463" applyFont="1" applyFill="1" applyBorder="1" applyAlignment="1">
      <alignment horizontal="center" vertical="center"/>
    </xf>
    <xf numFmtId="0" fontId="27" fillId="26" borderId="65" xfId="463" applyFont="1" applyFill="1" applyBorder="1" applyAlignment="1">
      <alignment horizontal="center" vertical="center"/>
    </xf>
    <xf numFmtId="0" fontId="27" fillId="26" borderId="23" xfId="463" applyFont="1" applyFill="1" applyBorder="1" applyAlignment="1">
      <alignment horizontal="center" vertical="center"/>
    </xf>
    <xf numFmtId="0" fontId="27" fillId="26" borderId="11" xfId="463" applyFont="1" applyFill="1" applyBorder="1" applyAlignment="1">
      <alignment horizontal="center" vertical="center"/>
    </xf>
    <xf numFmtId="0" fontId="27" fillId="0" borderId="0" xfId="463" applyFont="1" applyFill="1" applyBorder="1" applyAlignment="1">
      <alignment horizontal="right" vertical="center"/>
    </xf>
    <xf numFmtId="178" fontId="65" fillId="31" borderId="52" xfId="463" applyNumberFormat="1" applyFont="1" applyFill="1" applyBorder="1" applyAlignment="1">
      <alignment horizontal="center" vertical="center"/>
    </xf>
    <xf numFmtId="178" fontId="65" fillId="31" borderId="12" xfId="463" applyNumberFormat="1" applyFont="1" applyFill="1" applyBorder="1" applyAlignment="1">
      <alignment horizontal="center" vertical="center"/>
    </xf>
    <xf numFmtId="178" fontId="63" fillId="31" borderId="64" xfId="463" applyNumberFormat="1" applyFont="1" applyFill="1" applyBorder="1" applyAlignment="1">
      <alignment horizontal="center" vertical="center"/>
    </xf>
    <xf numFmtId="178" fontId="63" fillId="31" borderId="65" xfId="463" applyNumberFormat="1" applyFont="1" applyFill="1" applyBorder="1" applyAlignment="1">
      <alignment horizontal="center" vertical="center"/>
    </xf>
    <xf numFmtId="178" fontId="63" fillId="31" borderId="23" xfId="463" applyNumberFormat="1" applyFont="1" applyFill="1" applyBorder="1" applyAlignment="1">
      <alignment horizontal="center" vertical="center"/>
    </xf>
    <xf numFmtId="178" fontId="63" fillId="31" borderId="11" xfId="463" applyNumberFormat="1" applyFont="1" applyFill="1" applyBorder="1" applyAlignment="1">
      <alignment horizontal="center" vertical="center"/>
    </xf>
    <xf numFmtId="0" fontId="18" fillId="0" borderId="0" xfId="463" applyFont="1" applyFill="1" applyBorder="1" applyAlignment="1">
      <alignment horizontal="right" vertical="center"/>
    </xf>
    <xf numFmtId="3" fontId="29" fillId="0" borderId="0" xfId="463" applyNumberFormat="1" applyFont="1" applyAlignment="1">
      <alignment horizontal="center" vertical="center"/>
    </xf>
    <xf numFmtId="178" fontId="65" fillId="36" borderId="64" xfId="463" applyNumberFormat="1" applyFont="1" applyFill="1" applyBorder="1" applyAlignment="1">
      <alignment horizontal="center" vertical="center"/>
    </xf>
    <xf numFmtId="178" fontId="65" fillId="36" borderId="65" xfId="463" applyNumberFormat="1" applyFont="1" applyFill="1" applyBorder="1" applyAlignment="1">
      <alignment horizontal="center" vertical="center"/>
    </xf>
    <xf numFmtId="178" fontId="65" fillId="36" borderId="23" xfId="463" applyNumberFormat="1" applyFont="1" applyFill="1" applyBorder="1" applyAlignment="1">
      <alignment horizontal="center" vertical="center" wrapText="1"/>
    </xf>
    <xf numFmtId="178" fontId="65" fillId="36" borderId="11" xfId="463" applyNumberFormat="1" applyFont="1" applyFill="1" applyBorder="1" applyAlignment="1">
      <alignment horizontal="center" vertical="center"/>
    </xf>
    <xf numFmtId="178" fontId="65" fillId="36" borderId="23" xfId="463" applyNumberFormat="1" applyFont="1" applyFill="1" applyBorder="1" applyAlignment="1">
      <alignment horizontal="center" vertical="center"/>
    </xf>
    <xf numFmtId="178" fontId="65" fillId="36" borderId="52" xfId="463" applyNumberFormat="1" applyFont="1" applyFill="1" applyBorder="1" applyAlignment="1">
      <alignment horizontal="center" vertical="center"/>
    </xf>
    <xf numFmtId="178" fontId="65" fillId="36" borderId="12" xfId="463" applyNumberFormat="1" applyFont="1" applyFill="1" applyBorder="1" applyAlignment="1">
      <alignment horizontal="center" vertical="center"/>
    </xf>
    <xf numFmtId="0" fontId="24" fillId="0" borderId="0" xfId="463" applyFont="1" applyFill="1" applyBorder="1" applyAlignment="1">
      <alignment horizontal="right" vertical="center"/>
    </xf>
    <xf numFmtId="0" fontId="62" fillId="0" borderId="75" xfId="0" applyFont="1" applyBorder="1" applyAlignment="1">
      <alignment horizontal="center" vertical="center"/>
    </xf>
    <xf numFmtId="0" fontId="62" fillId="0" borderId="76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61" fillId="0" borderId="77" xfId="0" applyFont="1" applyBorder="1" applyAlignment="1">
      <alignment horizontal="center" vertical="center"/>
    </xf>
    <xf numFmtId="0" fontId="61" fillId="0" borderId="7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62" fillId="0" borderId="78" xfId="0" applyFont="1" applyBorder="1" applyAlignment="1">
      <alignment horizontal="center" vertical="center"/>
    </xf>
  </cellXfs>
  <cellStyles count="471">
    <cellStyle name="20% - 강조색1" xfId="1" builtinId="30" customBuiltin="1"/>
    <cellStyle name="20% - 강조색1 2" xfId="2"/>
    <cellStyle name="20% - 강조색1 2 2" xfId="3"/>
    <cellStyle name="20% - 강조색2" xfId="4" builtinId="34" customBuiltin="1"/>
    <cellStyle name="20% - 강조색2 2" xfId="5"/>
    <cellStyle name="20% - 강조색2 2 2" xfId="6"/>
    <cellStyle name="20% - 강조색3" xfId="7" builtinId="38" customBuiltin="1"/>
    <cellStyle name="20% - 강조색3 2" xfId="8"/>
    <cellStyle name="20% - 강조색3 2 2" xfId="9"/>
    <cellStyle name="20% - 강조색4" xfId="10" builtinId="42" customBuiltin="1"/>
    <cellStyle name="20% - 강조색4 2" xfId="11"/>
    <cellStyle name="20% - 강조색4 2 2" xfId="12"/>
    <cellStyle name="20% - 강조색5" xfId="13" builtinId="46" customBuiltin="1"/>
    <cellStyle name="20% - 강조색5 2" xfId="14"/>
    <cellStyle name="20% - 강조색5 2 2" xfId="15"/>
    <cellStyle name="20% - 강조색6" xfId="16" builtinId="50" customBuiltin="1"/>
    <cellStyle name="20% - 강조색6 2" xfId="17"/>
    <cellStyle name="20% - 강조색6 2 2" xfId="18"/>
    <cellStyle name="40% - 강조색1" xfId="19" builtinId="31" customBuiltin="1"/>
    <cellStyle name="40% - 강조색1 2" xfId="20"/>
    <cellStyle name="40% - 강조색1 2 2" xfId="21"/>
    <cellStyle name="40% - 강조색2" xfId="22" builtinId="35" customBuiltin="1"/>
    <cellStyle name="40% - 강조색2 2" xfId="23"/>
    <cellStyle name="40% - 강조색2 2 2" xfId="24"/>
    <cellStyle name="40% - 강조색3" xfId="25" builtinId="39" customBuiltin="1"/>
    <cellStyle name="40% - 강조색3 2" xfId="26"/>
    <cellStyle name="40% - 강조색3 2 2" xfId="27"/>
    <cellStyle name="40% - 강조색4" xfId="28" builtinId="43" customBuiltin="1"/>
    <cellStyle name="40% - 강조색4 2" xfId="29"/>
    <cellStyle name="40% - 강조색4 2 2" xfId="30"/>
    <cellStyle name="40% - 강조색5" xfId="31" builtinId="47" customBuiltin="1"/>
    <cellStyle name="40% - 강조색5 2" xfId="32"/>
    <cellStyle name="40% - 강조색5 2 2" xfId="33"/>
    <cellStyle name="40% - 강조색6" xfId="34" builtinId="51" customBuiltin="1"/>
    <cellStyle name="40% - 강조색6 2" xfId="35"/>
    <cellStyle name="40% - 강조색6 2 2" xfId="36"/>
    <cellStyle name="60% - 강조색1" xfId="37" builtinId="32" customBuiltin="1"/>
    <cellStyle name="60% - 강조색1 2" xfId="38"/>
    <cellStyle name="60% - 강조색1 2 2" xfId="39"/>
    <cellStyle name="60% - 강조색2" xfId="40" builtinId="36" customBuiltin="1"/>
    <cellStyle name="60% - 강조색2 2" xfId="41"/>
    <cellStyle name="60% - 강조색2 2 2" xfId="42"/>
    <cellStyle name="60% - 강조색3" xfId="43" builtinId="40" customBuiltin="1"/>
    <cellStyle name="60% - 강조색3 2" xfId="44"/>
    <cellStyle name="60% - 강조색3 2 2" xfId="45"/>
    <cellStyle name="60% - 강조색4" xfId="46" builtinId="44" customBuiltin="1"/>
    <cellStyle name="60% - 강조색4 2" xfId="47"/>
    <cellStyle name="60% - 강조색4 2 2" xfId="48"/>
    <cellStyle name="60% - 강조색5" xfId="49" builtinId="48" customBuiltin="1"/>
    <cellStyle name="60% - 강조색5 2" xfId="50"/>
    <cellStyle name="60% - 강조색5 2 2" xfId="51"/>
    <cellStyle name="60% - 강조색6" xfId="52" builtinId="52" customBuiltin="1"/>
    <cellStyle name="60% - 강조색6 2" xfId="53"/>
    <cellStyle name="60% - 강조색6 2 2" xfId="54"/>
    <cellStyle name="강조색1" xfId="55" builtinId="29" customBuiltin="1"/>
    <cellStyle name="강조색1 2" xfId="56"/>
    <cellStyle name="강조색1 2 2" xfId="57"/>
    <cellStyle name="강조색2" xfId="58" builtinId="33" customBuiltin="1"/>
    <cellStyle name="강조색2 2" xfId="59"/>
    <cellStyle name="강조색2 2 2" xfId="60"/>
    <cellStyle name="강조색3" xfId="61" builtinId="37" customBuiltin="1"/>
    <cellStyle name="강조색3 2" xfId="62"/>
    <cellStyle name="강조색3 2 2" xfId="63"/>
    <cellStyle name="강조색4" xfId="64" builtinId="41" customBuiltin="1"/>
    <cellStyle name="강조색4 2" xfId="65"/>
    <cellStyle name="강조색4 2 2" xfId="66"/>
    <cellStyle name="강조색5" xfId="67" builtinId="45" customBuiltin="1"/>
    <cellStyle name="강조색5 2" xfId="68"/>
    <cellStyle name="강조색5 2 2" xfId="69"/>
    <cellStyle name="강조색6" xfId="70" builtinId="49" customBuiltin="1"/>
    <cellStyle name="강조색6 2" xfId="71"/>
    <cellStyle name="강조색6 2 2" xfId="72"/>
    <cellStyle name="경고문" xfId="73" builtinId="11" customBuiltin="1"/>
    <cellStyle name="경고문 2" xfId="74"/>
    <cellStyle name="경고문 2 2" xfId="75"/>
    <cellStyle name="계산" xfId="76" builtinId="22" customBuiltin="1"/>
    <cellStyle name="계산 2" xfId="77"/>
    <cellStyle name="계산 2 2" xfId="78"/>
    <cellStyle name="나쁨" xfId="79" builtinId="27" customBuiltin="1"/>
    <cellStyle name="나쁨 2" xfId="80"/>
    <cellStyle name="나쁨 2 2" xfId="81"/>
    <cellStyle name="메모" xfId="82" builtinId="10" customBuiltin="1"/>
    <cellStyle name="메모 2" xfId="83"/>
    <cellStyle name="메모 2 2" xfId="84"/>
    <cellStyle name="보통" xfId="85" builtinId="28" customBuiltin="1"/>
    <cellStyle name="보통 2" xfId="86"/>
    <cellStyle name="보통 2 2" xfId="87"/>
    <cellStyle name="설명 텍스트" xfId="88" builtinId="53" customBuiltin="1"/>
    <cellStyle name="설명 텍스트 2" xfId="89"/>
    <cellStyle name="설명 텍스트 2 2" xfId="90"/>
    <cellStyle name="셀 확인" xfId="91" builtinId="23" customBuiltin="1"/>
    <cellStyle name="셀 확인 2" xfId="92"/>
    <cellStyle name="셀 확인 2 2" xfId="93"/>
    <cellStyle name="쉼표 [0]" xfId="94" builtinId="6"/>
    <cellStyle name="쉼표 [0] 2" xfId="95"/>
    <cellStyle name="쉼표 [0] 3" xfId="469"/>
    <cellStyle name="연결된 셀" xfId="96" builtinId="24" customBuiltin="1"/>
    <cellStyle name="연결된 셀 2" xfId="97"/>
    <cellStyle name="연결된 셀 2 2" xfId="98"/>
    <cellStyle name="요약" xfId="99" builtinId="25" customBuiltin="1"/>
    <cellStyle name="요약 2" xfId="100"/>
    <cellStyle name="요약 2 2" xfId="101"/>
    <cellStyle name="입력" xfId="102" builtinId="20" customBuiltin="1"/>
    <cellStyle name="입력 2" xfId="103"/>
    <cellStyle name="입력 2 2" xfId="104"/>
    <cellStyle name="제목" xfId="105" builtinId="15" customBuiltin="1"/>
    <cellStyle name="제목 1" xfId="106" builtinId="16" customBuiltin="1"/>
    <cellStyle name="제목 1 2" xfId="107"/>
    <cellStyle name="제목 1 2 2" xfId="108"/>
    <cellStyle name="제목 2" xfId="109" builtinId="17" customBuiltin="1"/>
    <cellStyle name="제목 2 2" xfId="110"/>
    <cellStyle name="제목 2 2 2" xfId="111"/>
    <cellStyle name="제목 3" xfId="112" builtinId="18" customBuiltin="1"/>
    <cellStyle name="제목 3 2" xfId="113"/>
    <cellStyle name="제목 3 2 2" xfId="114"/>
    <cellStyle name="제목 4" xfId="115" builtinId="19" customBuiltin="1"/>
    <cellStyle name="제목 4 2" xfId="116"/>
    <cellStyle name="제목 4 2 2" xfId="117"/>
    <cellStyle name="제목 5" xfId="118"/>
    <cellStyle name="제목 5 2" xfId="119"/>
    <cellStyle name="좋음" xfId="120" builtinId="26" customBuiltin="1"/>
    <cellStyle name="좋음 2" xfId="121"/>
    <cellStyle name="좋음 2 2" xfId="122"/>
    <cellStyle name="출력" xfId="123" builtinId="21" customBuiltin="1"/>
    <cellStyle name="출력 2" xfId="124"/>
    <cellStyle name="출력 2 2" xfId="125"/>
    <cellStyle name="콤마 [0]_jumin2000" xfId="126"/>
    <cellStyle name="표준" xfId="0" builtinId="0"/>
    <cellStyle name="표준 10" xfId="127"/>
    <cellStyle name="표준 10 2" xfId="128"/>
    <cellStyle name="표준 10 2 2" xfId="129"/>
    <cellStyle name="표준 100" xfId="130"/>
    <cellStyle name="표준 101" xfId="131"/>
    <cellStyle name="표준 102" xfId="132"/>
    <cellStyle name="표준 103" xfId="133"/>
    <cellStyle name="표준 104" xfId="134"/>
    <cellStyle name="표준 105" xfId="135"/>
    <cellStyle name="표준 106" xfId="136"/>
    <cellStyle name="표준 107" xfId="137"/>
    <cellStyle name="표준 108" xfId="138"/>
    <cellStyle name="표준 109" xfId="139"/>
    <cellStyle name="표준 11" xfId="140"/>
    <cellStyle name="표준 11 2" xfId="141"/>
    <cellStyle name="표준 11 2 2" xfId="142"/>
    <cellStyle name="표준 110" xfId="143"/>
    <cellStyle name="표준 111" xfId="144"/>
    <cellStyle name="표준 112" xfId="145"/>
    <cellStyle name="표준 113" xfId="146"/>
    <cellStyle name="표준 114" xfId="147"/>
    <cellStyle name="표준 115" xfId="148"/>
    <cellStyle name="표준 116" xfId="149"/>
    <cellStyle name="표준 117" xfId="150"/>
    <cellStyle name="표준 118" xfId="151"/>
    <cellStyle name="표준 119" xfId="152"/>
    <cellStyle name="표준 12" xfId="153"/>
    <cellStyle name="표준 12 2" xfId="154"/>
    <cellStyle name="표준 12 2 2" xfId="155"/>
    <cellStyle name="표준 120" xfId="156"/>
    <cellStyle name="표준 121" xfId="157"/>
    <cellStyle name="표준 122" xfId="158"/>
    <cellStyle name="표준 123" xfId="468"/>
    <cellStyle name="표준 124" xfId="159"/>
    <cellStyle name="표준 125" xfId="160"/>
    <cellStyle name="표준 126" xfId="161"/>
    <cellStyle name="표준 127" xfId="162"/>
    <cellStyle name="표준 128" xfId="163"/>
    <cellStyle name="표준 129" xfId="164"/>
    <cellStyle name="표준 13" xfId="165"/>
    <cellStyle name="표준 13 2" xfId="166"/>
    <cellStyle name="표준 13 2 2" xfId="167"/>
    <cellStyle name="표준 130" xfId="168"/>
    <cellStyle name="표준 131" xfId="169"/>
    <cellStyle name="표준 132" xfId="170"/>
    <cellStyle name="표준 133" xfId="171"/>
    <cellStyle name="표준 135" xfId="172"/>
    <cellStyle name="표준 136" xfId="173"/>
    <cellStyle name="표준 138" xfId="174"/>
    <cellStyle name="표준 139" xfId="175"/>
    <cellStyle name="표준 14" xfId="176"/>
    <cellStyle name="표준 14 2" xfId="177"/>
    <cellStyle name="표준 14 2 2" xfId="178"/>
    <cellStyle name="표준 140" xfId="179"/>
    <cellStyle name="표준 141" xfId="180"/>
    <cellStyle name="표준 142" xfId="181"/>
    <cellStyle name="표준 143" xfId="182"/>
    <cellStyle name="표준 144" xfId="183"/>
    <cellStyle name="표준 145" xfId="184"/>
    <cellStyle name="표준 146" xfId="185"/>
    <cellStyle name="표준 147" xfId="186"/>
    <cellStyle name="표준 15" xfId="187"/>
    <cellStyle name="표준 15 2" xfId="188"/>
    <cellStyle name="표준 15 2 2" xfId="189"/>
    <cellStyle name="표준 16" xfId="190"/>
    <cellStyle name="표준 16 2" xfId="191"/>
    <cellStyle name="표준 16 2 2" xfId="192"/>
    <cellStyle name="표준 17" xfId="193"/>
    <cellStyle name="표준 18" xfId="194"/>
    <cellStyle name="표준 19" xfId="195"/>
    <cellStyle name="표준 193" xfId="196"/>
    <cellStyle name="표준 2" xfId="197"/>
    <cellStyle name="표준 2 2" xfId="198"/>
    <cellStyle name="표준 2 3" xfId="199"/>
    <cellStyle name="표준 20" xfId="200"/>
    <cellStyle name="표준 21" xfId="201"/>
    <cellStyle name="표준 22" xfId="202"/>
    <cellStyle name="표준 220" xfId="203"/>
    <cellStyle name="표준 221" xfId="204"/>
    <cellStyle name="표준 222" xfId="205"/>
    <cellStyle name="표준 223" xfId="206"/>
    <cellStyle name="표준 224" xfId="207"/>
    <cellStyle name="표준 225" xfId="208"/>
    <cellStyle name="표준 226" xfId="209"/>
    <cellStyle name="표준 227" xfId="210"/>
    <cellStyle name="표준 228" xfId="211"/>
    <cellStyle name="표준 229" xfId="212"/>
    <cellStyle name="표준 23" xfId="213"/>
    <cellStyle name="표준 230" xfId="214"/>
    <cellStyle name="표준 231" xfId="215"/>
    <cellStyle name="표준 232" xfId="216"/>
    <cellStyle name="표준 233" xfId="217"/>
    <cellStyle name="표준 234" xfId="218"/>
    <cellStyle name="표준 235" xfId="219"/>
    <cellStyle name="표준 236" xfId="220"/>
    <cellStyle name="표준 237" xfId="221"/>
    <cellStyle name="표준 238" xfId="222"/>
    <cellStyle name="표준 239" xfId="223"/>
    <cellStyle name="표준 24" xfId="224"/>
    <cellStyle name="표준 240" xfId="225"/>
    <cellStyle name="표준 241" xfId="226"/>
    <cellStyle name="표준 242" xfId="227"/>
    <cellStyle name="표준 243" xfId="228"/>
    <cellStyle name="표준 25" xfId="229"/>
    <cellStyle name="표준 256" xfId="470"/>
    <cellStyle name="표준 26" xfId="230"/>
    <cellStyle name="표준 27" xfId="231"/>
    <cellStyle name="표준 28" xfId="232"/>
    <cellStyle name="표준 29" xfId="233"/>
    <cellStyle name="표준 29 10" xfId="234"/>
    <cellStyle name="표준 29 2" xfId="235"/>
    <cellStyle name="표준 29 3" xfId="236"/>
    <cellStyle name="표준 29 4" xfId="237"/>
    <cellStyle name="표준 29 5" xfId="238"/>
    <cellStyle name="표준 29 6" xfId="239"/>
    <cellStyle name="표준 29 7" xfId="240"/>
    <cellStyle name="표준 29 8" xfId="241"/>
    <cellStyle name="표준 29 9" xfId="242"/>
    <cellStyle name="표준 3" xfId="243"/>
    <cellStyle name="표준 3 2" xfId="244"/>
    <cellStyle name="표준 30" xfId="245"/>
    <cellStyle name="표준 30 10" xfId="246"/>
    <cellStyle name="표준 30 11" xfId="247"/>
    <cellStyle name="표준 30 12" xfId="248"/>
    <cellStyle name="표준 30 13" xfId="249"/>
    <cellStyle name="표준 30 14" xfId="250"/>
    <cellStyle name="표준 30 15" xfId="251"/>
    <cellStyle name="표준 30 16" xfId="252"/>
    <cellStyle name="표준 30 17" xfId="253"/>
    <cellStyle name="표준 30 18" xfId="254"/>
    <cellStyle name="표준 30 2" xfId="255"/>
    <cellStyle name="표준 30 2 2" xfId="256"/>
    <cellStyle name="표준 30 3" xfId="257"/>
    <cellStyle name="표준 30 3 2" xfId="258"/>
    <cellStyle name="표준 30 4" xfId="259"/>
    <cellStyle name="표준 30 4 2" xfId="260"/>
    <cellStyle name="표준 30 5" xfId="261"/>
    <cellStyle name="표준 30 5 2" xfId="262"/>
    <cellStyle name="표준 30 6" xfId="263"/>
    <cellStyle name="표준 30 6 2" xfId="264"/>
    <cellStyle name="표준 30 7" xfId="265"/>
    <cellStyle name="표준 30 7 2" xfId="266"/>
    <cellStyle name="표준 30 8" xfId="267"/>
    <cellStyle name="표준 30 9" xfId="268"/>
    <cellStyle name="표준 31" xfId="269"/>
    <cellStyle name="표준 31 10" xfId="270"/>
    <cellStyle name="표준 31 11" xfId="271"/>
    <cellStyle name="표준 31 12" xfId="272"/>
    <cellStyle name="표준 31 13" xfId="273"/>
    <cellStyle name="표준 31 14" xfId="274"/>
    <cellStyle name="표준 31 15" xfId="275"/>
    <cellStyle name="표준 31 16" xfId="276"/>
    <cellStyle name="표준 31 17" xfId="277"/>
    <cellStyle name="표준 31 18" xfId="278"/>
    <cellStyle name="표준 31 2" xfId="279"/>
    <cellStyle name="표준 31 2 2" xfId="280"/>
    <cellStyle name="표준 31 3" xfId="281"/>
    <cellStyle name="표준 31 3 2" xfId="282"/>
    <cellStyle name="표준 31 4" xfId="283"/>
    <cellStyle name="표준 31 4 2" xfId="284"/>
    <cellStyle name="표준 31 5" xfId="285"/>
    <cellStyle name="표준 31 5 2" xfId="286"/>
    <cellStyle name="표준 31 6" xfId="287"/>
    <cellStyle name="표준 31 6 2" xfId="288"/>
    <cellStyle name="표준 31 7" xfId="289"/>
    <cellStyle name="표준 31 7 2" xfId="290"/>
    <cellStyle name="표준 31 8" xfId="291"/>
    <cellStyle name="표준 31 9" xfId="292"/>
    <cellStyle name="표준 32" xfId="293"/>
    <cellStyle name="표준 32 2" xfId="294"/>
    <cellStyle name="표준 33" xfId="295"/>
    <cellStyle name="표준 33 2" xfId="296"/>
    <cellStyle name="표준 33 3" xfId="297"/>
    <cellStyle name="표준 33 4" xfId="298"/>
    <cellStyle name="표준 33 5" xfId="299"/>
    <cellStyle name="표준 33 6" xfId="300"/>
    <cellStyle name="표준 33 7" xfId="301"/>
    <cellStyle name="표준 33 8" xfId="302"/>
    <cellStyle name="표준 34" xfId="303"/>
    <cellStyle name="표준 34 2" xfId="304"/>
    <cellStyle name="표준 34 3" xfId="305"/>
    <cellStyle name="표준 34 4" xfId="306"/>
    <cellStyle name="표준 34 5" xfId="307"/>
    <cellStyle name="표준 34 6" xfId="308"/>
    <cellStyle name="표준 34 7" xfId="309"/>
    <cellStyle name="표준 34 8" xfId="310"/>
    <cellStyle name="표준 35" xfId="311"/>
    <cellStyle name="표준 35 10" xfId="312"/>
    <cellStyle name="표준 35 2" xfId="313"/>
    <cellStyle name="표준 35 3" xfId="314"/>
    <cellStyle name="표준 35 4" xfId="315"/>
    <cellStyle name="표준 35 5" xfId="316"/>
    <cellStyle name="표준 35 6" xfId="317"/>
    <cellStyle name="표준 35 7" xfId="318"/>
    <cellStyle name="표준 35 8" xfId="319"/>
    <cellStyle name="표준 35 9" xfId="320"/>
    <cellStyle name="표준 36" xfId="321"/>
    <cellStyle name="표준 36 10" xfId="322"/>
    <cellStyle name="표준 36 2" xfId="323"/>
    <cellStyle name="표준 36 3" xfId="324"/>
    <cellStyle name="표준 36 4" xfId="325"/>
    <cellStyle name="표준 36 5" xfId="326"/>
    <cellStyle name="표준 36 6" xfId="327"/>
    <cellStyle name="표준 36 7" xfId="328"/>
    <cellStyle name="표준 36 8" xfId="329"/>
    <cellStyle name="표준 36 9" xfId="330"/>
    <cellStyle name="표준 37" xfId="331"/>
    <cellStyle name="표준 37 2" xfId="332"/>
    <cellStyle name="표준 37 3" xfId="333"/>
    <cellStyle name="표준 37 4" xfId="334"/>
    <cellStyle name="표준 37 5" xfId="335"/>
    <cellStyle name="표준 37 6" xfId="336"/>
    <cellStyle name="표준 37 7" xfId="337"/>
    <cellStyle name="표준 37 8" xfId="338"/>
    <cellStyle name="표준 37 9" xfId="339"/>
    <cellStyle name="표준 38" xfId="340"/>
    <cellStyle name="표준 38 2" xfId="341"/>
    <cellStyle name="표준 38 3" xfId="342"/>
    <cellStyle name="표준 38 4" xfId="343"/>
    <cellStyle name="표준 38 5" xfId="344"/>
    <cellStyle name="표준 38 6" xfId="345"/>
    <cellStyle name="표준 39" xfId="346"/>
    <cellStyle name="표준 39 2" xfId="347"/>
    <cellStyle name="표준 39 3" xfId="348"/>
    <cellStyle name="표준 39 4" xfId="349"/>
    <cellStyle name="표준 39 5" xfId="350"/>
    <cellStyle name="표준 39 6" xfId="351"/>
    <cellStyle name="표준 4" xfId="352"/>
    <cellStyle name="표준 40" xfId="353"/>
    <cellStyle name="표준 40 2" xfId="354"/>
    <cellStyle name="표준 40 3" xfId="355"/>
    <cellStyle name="표준 40 4" xfId="356"/>
    <cellStyle name="표준 40 5" xfId="357"/>
    <cellStyle name="표준 40 6" xfId="358"/>
    <cellStyle name="표준 41" xfId="359"/>
    <cellStyle name="표준 41 2" xfId="360"/>
    <cellStyle name="표준 41 3" xfId="361"/>
    <cellStyle name="표준 41 4" xfId="362"/>
    <cellStyle name="표준 41 5" xfId="363"/>
    <cellStyle name="표준 41 6" xfId="364"/>
    <cellStyle name="표준 41 7" xfId="365"/>
    <cellStyle name="표준 41 8" xfId="366"/>
    <cellStyle name="표준 42" xfId="367"/>
    <cellStyle name="표준 42 2" xfId="368"/>
    <cellStyle name="표준 43" xfId="369"/>
    <cellStyle name="표준 43 2" xfId="370"/>
    <cellStyle name="표준 44" xfId="371"/>
    <cellStyle name="표준 44 2" xfId="372"/>
    <cellStyle name="표준 44 3" xfId="373"/>
    <cellStyle name="표준 44 4" xfId="374"/>
    <cellStyle name="표준 44 5" xfId="375"/>
    <cellStyle name="표준 45" xfId="376"/>
    <cellStyle name="표준 45 2" xfId="377"/>
    <cellStyle name="표준 45 3" xfId="378"/>
    <cellStyle name="표준 46" xfId="379"/>
    <cellStyle name="표준 46 2" xfId="380"/>
    <cellStyle name="표준 46 3" xfId="381"/>
    <cellStyle name="표준 47" xfId="382"/>
    <cellStyle name="표준 47 2" xfId="383"/>
    <cellStyle name="표준 48" xfId="384"/>
    <cellStyle name="표준 48 2" xfId="385"/>
    <cellStyle name="표준 49" xfId="386"/>
    <cellStyle name="표준 49 2" xfId="387"/>
    <cellStyle name="표준 5" xfId="388"/>
    <cellStyle name="표준 5 2" xfId="389"/>
    <cellStyle name="표준 5 2 2" xfId="390"/>
    <cellStyle name="표준 50" xfId="391"/>
    <cellStyle name="표준 50 2" xfId="392"/>
    <cellStyle name="표준 51" xfId="393"/>
    <cellStyle name="표준 51 2" xfId="394"/>
    <cellStyle name="표준 52" xfId="395"/>
    <cellStyle name="표준 52 2" xfId="396"/>
    <cellStyle name="표준 53" xfId="397"/>
    <cellStyle name="표준 53 2" xfId="398"/>
    <cellStyle name="표준 54" xfId="399"/>
    <cellStyle name="표준 54 2" xfId="400"/>
    <cellStyle name="표준 55" xfId="401"/>
    <cellStyle name="표준 56" xfId="402"/>
    <cellStyle name="표준 56 2" xfId="403"/>
    <cellStyle name="표준 57" xfId="404"/>
    <cellStyle name="표준 57 2" xfId="405"/>
    <cellStyle name="표준 58" xfId="406"/>
    <cellStyle name="표준 58 2" xfId="407"/>
    <cellStyle name="표준 59" xfId="408"/>
    <cellStyle name="표준 59 2" xfId="409"/>
    <cellStyle name="표준 6" xfId="410"/>
    <cellStyle name="표준 6 2" xfId="411"/>
    <cellStyle name="표준 6 2 2" xfId="412"/>
    <cellStyle name="표준 60" xfId="413"/>
    <cellStyle name="표준 60 2" xfId="414"/>
    <cellStyle name="표준 61" xfId="415"/>
    <cellStyle name="표준 62" xfId="416"/>
    <cellStyle name="표준 63" xfId="417"/>
    <cellStyle name="표준 64" xfId="418"/>
    <cellStyle name="표준 65" xfId="419"/>
    <cellStyle name="표준 66" xfId="420"/>
    <cellStyle name="표준 67" xfId="421"/>
    <cellStyle name="표준 68" xfId="422"/>
    <cellStyle name="표준 69" xfId="423"/>
    <cellStyle name="표준 7" xfId="424"/>
    <cellStyle name="표준 7 2" xfId="425"/>
    <cellStyle name="표준 7 2 2" xfId="426"/>
    <cellStyle name="표준 70" xfId="427"/>
    <cellStyle name="표준 71" xfId="428"/>
    <cellStyle name="표준 72" xfId="466"/>
    <cellStyle name="표준 73" xfId="429"/>
    <cellStyle name="표준 74" xfId="430"/>
    <cellStyle name="표준 75" xfId="431"/>
    <cellStyle name="표준 76" xfId="432"/>
    <cellStyle name="표준 77" xfId="433"/>
    <cellStyle name="표준 78" xfId="434"/>
    <cellStyle name="표준 79" xfId="435"/>
    <cellStyle name="표준 8" xfId="436"/>
    <cellStyle name="표준 8 2" xfId="437"/>
    <cellStyle name="표준 8 2 2" xfId="438"/>
    <cellStyle name="표준 80" xfId="439"/>
    <cellStyle name="표준 81" xfId="440"/>
    <cellStyle name="표준 82" xfId="441"/>
    <cellStyle name="표준 83" xfId="442"/>
    <cellStyle name="표준 84" xfId="467"/>
    <cellStyle name="표준 85" xfId="443"/>
    <cellStyle name="표준 86" xfId="444"/>
    <cellStyle name="표준 87" xfId="445"/>
    <cellStyle name="표준 88" xfId="446"/>
    <cellStyle name="표준 89" xfId="447"/>
    <cellStyle name="표준 9" xfId="448"/>
    <cellStyle name="표준 9 2" xfId="449"/>
    <cellStyle name="표준 9 2 2" xfId="450"/>
    <cellStyle name="표준 90" xfId="451"/>
    <cellStyle name="표준 91" xfId="452"/>
    <cellStyle name="표준 92" xfId="453"/>
    <cellStyle name="표준 93" xfId="454"/>
    <cellStyle name="표준 94" xfId="455"/>
    <cellStyle name="표준 95" xfId="456"/>
    <cellStyle name="표준 96" xfId="457"/>
    <cellStyle name="표준 97" xfId="458"/>
    <cellStyle name="표준 98" xfId="459"/>
    <cellStyle name="표준 99" xfId="460"/>
    <cellStyle name="표준_ 읍면행정리별세대및인구" xfId="461"/>
    <cellStyle name="표준_2.읍면동별세대및인구" xfId="462"/>
    <cellStyle name="표준_2004상반기거창군" xfId="463"/>
    <cellStyle name="표준_Book4" xfId="464"/>
    <cellStyle name="표준_Book4_6월 주민등록인구 2" xfId="465"/>
  </cellStyles>
  <dxfs count="0"/>
  <tableStyles count="0" defaultTableStyle="TableStyleMedium9" defaultPivotStyle="PivotStyleLight16"/>
  <colors>
    <mruColors>
      <color rgb="FFB6DDE8"/>
      <color rgb="FF66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view3D>
      <c:rotX val="60"/>
      <c:hPercent val="50"/>
      <c:rotY val="44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124743703287856E-2"/>
          <c:y val="3.5078193350831149E-2"/>
          <c:w val="0.90476314223775356"/>
          <c:h val="0.77500210232775169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4.8668789422076829E-2"/>
                  <c:y val="-4.72879724106121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263138645153948E-2"/>
                  <c:y val="-6.7731014498673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652990750735751E-2"/>
                  <c:y val="-8.07280236488442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919691979584142E-2"/>
                  <c:y val="-0.1683033670910855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6782873329868404E-2"/>
                  <c:y val="-7.118410316090445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8853509536524286E-2"/>
                  <c:y val="-0.1617716950720873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4117400066937987E-2"/>
                  <c:y val="-6.99828933844601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7784516395029806E-2"/>
                  <c:y val="-0.1701426863790080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64784478575776E-2"/>
                  <c:y val="-7.19913657310838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5314961113848393E-2"/>
                  <c:y val="-0.1669988900783833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379975923636002E-2"/>
                  <c:y val="-8.65463530966647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4246115012797491E-2"/>
                  <c:y val="-0.149591497741432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4.1918999778201953E-2"/>
                  <c:y val="-8.87047083022677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'읍.면별 인구 및 증감 현황'!$A$5:$A$17</c:f>
              <c:strCache>
                <c:ptCount val="13"/>
                <c:pt idx="0">
                  <c:v>합  계</c:v>
                </c:pt>
                <c:pt idx="1">
                  <c:v>거창읍</c:v>
                </c:pt>
                <c:pt idx="2">
                  <c:v>주상면</c:v>
                </c:pt>
                <c:pt idx="3">
                  <c:v>웅양면</c:v>
                </c:pt>
                <c:pt idx="4">
                  <c:v>고제면</c:v>
                </c:pt>
                <c:pt idx="5">
                  <c:v>북상면</c:v>
                </c:pt>
                <c:pt idx="6">
                  <c:v>위천면</c:v>
                </c:pt>
                <c:pt idx="7">
                  <c:v>마리면</c:v>
                </c:pt>
                <c:pt idx="8">
                  <c:v>남상면</c:v>
                </c:pt>
                <c:pt idx="9">
                  <c:v>남하면</c:v>
                </c:pt>
                <c:pt idx="10">
                  <c:v>신원면</c:v>
                </c:pt>
                <c:pt idx="11">
                  <c:v>가조면</c:v>
                </c:pt>
                <c:pt idx="12">
                  <c:v>가북면</c:v>
                </c:pt>
              </c:strCache>
            </c:strRef>
          </c:cat>
          <c:val>
            <c:numRef>
              <c:f>'읍.면별 인구 및 증감 현황'!$F$5:$F$17</c:f>
              <c:numCache>
                <c:formatCode>#,##0_);[Red]\(#,##0\)</c:formatCode>
                <c:ptCount val="13"/>
                <c:pt idx="0">
                  <c:v>62589</c:v>
                </c:pt>
                <c:pt idx="1">
                  <c:v>41268</c:v>
                </c:pt>
                <c:pt idx="2">
                  <c:v>1572</c:v>
                </c:pt>
                <c:pt idx="3">
                  <c:v>1949</c:v>
                </c:pt>
                <c:pt idx="4">
                  <c:v>1516</c:v>
                </c:pt>
                <c:pt idx="5">
                  <c:v>1562</c:v>
                </c:pt>
                <c:pt idx="6">
                  <c:v>2045</c:v>
                </c:pt>
                <c:pt idx="7">
                  <c:v>2044</c:v>
                </c:pt>
                <c:pt idx="8">
                  <c:v>2434</c:v>
                </c:pt>
                <c:pt idx="9">
                  <c:v>1454</c:v>
                </c:pt>
                <c:pt idx="10">
                  <c:v>1517</c:v>
                </c:pt>
                <c:pt idx="11">
                  <c:v>3830</c:v>
                </c:pt>
                <c:pt idx="12">
                  <c:v>1398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106080"/>
        <c:axId val="437047952"/>
        <c:axId val="0"/>
      </c:bar3DChart>
      <c:catAx>
        <c:axId val="437106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wordArtVertRtl"/>
          <a:lstStyle/>
          <a:p>
            <a:pPr>
              <a:defRPr/>
            </a:pPr>
            <a:endParaRPr lang="ko-KR"/>
          </a:p>
        </c:txPr>
        <c:crossAx val="43704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047952"/>
        <c:scaling>
          <c:orientation val="minMax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437106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63666278485881E-2"/>
          <c:y val="2.0937938869865717E-2"/>
          <c:w val="0.89796037675432716"/>
          <c:h val="0.746231155778894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2646842261244658E-2"/>
                  <c:y val="-2.929555916063256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681844420244759E-2"/>
                  <c:y val="-1.49579920600377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904371139087132E-3"/>
                  <c:y val="6.06101373006769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378368794032351E-3"/>
                  <c:y val="-7.04361703530779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4237839318858854E-3"/>
                  <c:y val="-3.070470462548960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3323102778850151E-3"/>
                  <c:y val="-5.928593096717201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3541769004170396E-4"/>
                  <c:y val="-4.303406797768437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0419114097876922E-3"/>
                  <c:y val="1.7425711233332809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4.2741834418611934E-3"/>
                  <c:y val="-5.661641541038581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9487824147641264E-3"/>
                  <c:y val="7.003257758609402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2050842145196996E-4"/>
                  <c:y val="1.359078858861277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7436905164124701E-2"/>
                  <c:y val="-2.5165196059034444E-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4878080827425439E-2"/>
                  <c:y val="3.493583402577310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'월별 인구추이'!$A$26:$A$38</c:f>
              <c:strCache>
                <c:ptCount val="13"/>
                <c:pt idx="0">
                  <c:v>18년 6월</c:v>
                </c:pt>
                <c:pt idx="1">
                  <c:v>18년 7월</c:v>
                </c:pt>
                <c:pt idx="2">
                  <c:v>18년 8월</c:v>
                </c:pt>
                <c:pt idx="3">
                  <c:v>18년 9월</c:v>
                </c:pt>
                <c:pt idx="4">
                  <c:v>18년 10월</c:v>
                </c:pt>
                <c:pt idx="5">
                  <c:v>18년 11월</c:v>
                </c:pt>
                <c:pt idx="6">
                  <c:v>18년 12월</c:v>
                </c:pt>
                <c:pt idx="7">
                  <c:v>19년 1월</c:v>
                </c:pt>
                <c:pt idx="8">
                  <c:v>19년 2월</c:v>
                </c:pt>
                <c:pt idx="9">
                  <c:v>19년 3월</c:v>
                </c:pt>
                <c:pt idx="10">
                  <c:v>19년 4월</c:v>
                </c:pt>
                <c:pt idx="11">
                  <c:v>19년 5월</c:v>
                </c:pt>
                <c:pt idx="12">
                  <c:v>19년 6월</c:v>
                </c:pt>
              </c:strCache>
            </c:strRef>
          </c:cat>
          <c:val>
            <c:numRef>
              <c:f>'월별 인구추이'!$B$26:$B$38</c:f>
              <c:numCache>
                <c:formatCode>_(* #,##0_);_(* \(#,##0\);_(* "-"_);_(@_)</c:formatCode>
                <c:ptCount val="13"/>
                <c:pt idx="0">
                  <c:v>62796</c:v>
                </c:pt>
                <c:pt idx="1">
                  <c:v>62745</c:v>
                </c:pt>
                <c:pt idx="2">
                  <c:v>62686</c:v>
                </c:pt>
                <c:pt idx="3">
                  <c:v>62610</c:v>
                </c:pt>
                <c:pt idx="4">
                  <c:v>62529</c:v>
                </c:pt>
                <c:pt idx="5">
                  <c:v>62498</c:v>
                </c:pt>
                <c:pt idx="6">
                  <c:v>62455</c:v>
                </c:pt>
                <c:pt idx="7">
                  <c:v>62380</c:v>
                </c:pt>
                <c:pt idx="8">
                  <c:v>62342</c:v>
                </c:pt>
                <c:pt idx="9">
                  <c:v>62702</c:v>
                </c:pt>
                <c:pt idx="10">
                  <c:v>62676</c:v>
                </c:pt>
                <c:pt idx="11">
                  <c:v>62628</c:v>
                </c:pt>
                <c:pt idx="12">
                  <c:v>62589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400968"/>
        <c:axId val="436497640"/>
      </c:barChart>
      <c:catAx>
        <c:axId val="436400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436497640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436497640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436400968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0"/>
    <c:view3D>
      <c:rotX val="90"/>
      <c:hPercent val="73"/>
      <c:rotY val="44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357142857143224E-2"/>
          <c:y val="9.8522285976814922E-3"/>
          <c:w val="0.89642857142858934"/>
          <c:h val="0.77586300206739833"/>
        </c:manualLayout>
      </c:layout>
      <c:bar3DChart>
        <c:barDir val="col"/>
        <c:grouping val="clustered"/>
        <c:varyColors val="0"/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현황'!$K$5:$K$17</c:f>
              <c:numCache>
                <c:formatCode>_(* #,##0_);_(* \(#,##0\);_(* "-"_);_(@_)</c:formatCode>
                <c:ptCount val="13"/>
                <c:pt idx="0">
                  <c:v>527</c:v>
                </c:pt>
                <c:pt idx="1">
                  <c:v>276</c:v>
                </c:pt>
                <c:pt idx="2">
                  <c:v>11</c:v>
                </c:pt>
                <c:pt idx="3">
                  <c:v>23</c:v>
                </c:pt>
                <c:pt idx="4">
                  <c:v>8</c:v>
                </c:pt>
                <c:pt idx="5">
                  <c:v>18</c:v>
                </c:pt>
                <c:pt idx="6">
                  <c:v>48</c:v>
                </c:pt>
                <c:pt idx="7">
                  <c:v>12</c:v>
                </c:pt>
                <c:pt idx="8">
                  <c:v>79</c:v>
                </c:pt>
                <c:pt idx="9">
                  <c:v>3</c:v>
                </c:pt>
                <c:pt idx="10">
                  <c:v>26</c:v>
                </c:pt>
                <c:pt idx="11">
                  <c:v>18</c:v>
                </c:pt>
                <c:pt idx="12">
                  <c:v>5</c:v>
                </c:pt>
              </c:numCache>
            </c:numRef>
          </c:val>
        </c:ser>
        <c:ser>
          <c:idx val="0"/>
          <c:order val="0"/>
          <c:invertIfNegative val="0"/>
          <c:dLbls>
            <c:dLbl>
              <c:idx val="0"/>
              <c:layout>
                <c:manualLayout>
                  <c:x val="1.2173040869891232E-2"/>
                  <c:y val="-2.704957679231200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908136482939627E-2"/>
                  <c:y val="-2.681232772152742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202849643794683E-2"/>
                  <c:y val="-2.562920387870589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509373828271468E-2"/>
                  <c:y val="-1.902664935346580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232658417697743E-2"/>
                  <c:y val="-2.41634953973162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6193850768654101E-2"/>
                  <c:y val="-2.2327797321902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1466066741658E-2"/>
                  <c:y val="-2.164412819087508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235658042744585E-2"/>
                  <c:y val="-9.4366263967913568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0756467941507227E-2"/>
                  <c:y val="-1.477936802462791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2277277840271666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3798087739032567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5318897637795209E-2"/>
                  <c:y val="-1.221336308321479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053993250843652E-2"/>
                  <c:y val="-1.46249463366385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ko-K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'[1]읍.면별 인구 및 증감 현황'!$J$5:$J$17</c:f>
              <c:numCache>
                <c:formatCode>General</c:formatCode>
                <c:ptCount val="13"/>
                <c:pt idx="0">
                  <c:v>517</c:v>
                </c:pt>
                <c:pt idx="1">
                  <c:v>244</c:v>
                </c:pt>
                <c:pt idx="2">
                  <c:v>12</c:v>
                </c:pt>
                <c:pt idx="3">
                  <c:v>30</c:v>
                </c:pt>
                <c:pt idx="4">
                  <c:v>8</c:v>
                </c:pt>
                <c:pt idx="5">
                  <c:v>31</c:v>
                </c:pt>
                <c:pt idx="6">
                  <c:v>49</c:v>
                </c:pt>
                <c:pt idx="7">
                  <c:v>19</c:v>
                </c:pt>
                <c:pt idx="8">
                  <c:v>69</c:v>
                </c:pt>
                <c:pt idx="9">
                  <c:v>7</c:v>
                </c:pt>
                <c:pt idx="10">
                  <c:v>30</c:v>
                </c:pt>
                <c:pt idx="11">
                  <c:v>13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5768616"/>
        <c:axId val="435773712"/>
        <c:axId val="0"/>
      </c:bar3DChart>
      <c:catAx>
        <c:axId val="435768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wordArtVertRtl"/>
          <a:lstStyle/>
          <a:p>
            <a:pPr>
              <a:defRPr sz="800"/>
            </a:pPr>
            <a:endParaRPr lang="ko-KR"/>
          </a:p>
        </c:txPr>
        <c:crossAx val="43577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773712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435768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41"/>
      <c:hPercent val="73"/>
      <c:rotY val="44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48695383665291E-2"/>
          <c:y val="4.2056166820207082E-2"/>
          <c:w val="0.86607142857144903"/>
          <c:h val="0.74766355140186913"/>
        </c:manualLayout>
      </c:layout>
      <c:bar3DChart>
        <c:barDir val="col"/>
        <c:grouping val="clustered"/>
        <c:varyColors val="0"/>
        <c:ser>
          <c:idx val="0"/>
          <c:order val="0"/>
          <c:tx>
            <c:v>여자</c:v>
          </c:tx>
          <c:invertIfNegative val="0"/>
          <c:cat>
            <c:strRef>
              <c:f>'읍.면별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현황'!$M$6:$M$17</c:f>
              <c:numCache>
                <c:formatCode>_(* #,##0_);_(* \(#,##0\);_(* "-"_);_(@_)</c:formatCode>
                <c:ptCount val="12"/>
                <c:pt idx="0">
                  <c:v>158</c:v>
                </c:pt>
                <c:pt idx="1">
                  <c:v>7</c:v>
                </c:pt>
                <c:pt idx="2">
                  <c:v>10</c:v>
                </c:pt>
                <c:pt idx="3">
                  <c:v>5</c:v>
                </c:pt>
                <c:pt idx="4">
                  <c:v>15</c:v>
                </c:pt>
                <c:pt idx="5">
                  <c:v>11</c:v>
                </c:pt>
                <c:pt idx="6">
                  <c:v>7</c:v>
                </c:pt>
                <c:pt idx="7">
                  <c:v>21</c:v>
                </c:pt>
                <c:pt idx="8">
                  <c:v>3</c:v>
                </c:pt>
                <c:pt idx="9">
                  <c:v>12</c:v>
                </c:pt>
                <c:pt idx="10">
                  <c:v>14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남자</c:v>
          </c:tx>
          <c:invertIfNegative val="0"/>
          <c:cat>
            <c:strRef>
              <c:f>'읍.면별 인구 및 증감 현황'!$A$6:$A$17</c:f>
              <c:strCache>
                <c:ptCount val="12"/>
                <c:pt idx="0">
                  <c:v>거창읍</c:v>
                </c:pt>
                <c:pt idx="1">
                  <c:v>주상면</c:v>
                </c:pt>
                <c:pt idx="2">
                  <c:v>웅양면</c:v>
                </c:pt>
                <c:pt idx="3">
                  <c:v>고제면</c:v>
                </c:pt>
                <c:pt idx="4">
                  <c:v>북상면</c:v>
                </c:pt>
                <c:pt idx="5">
                  <c:v>위천면</c:v>
                </c:pt>
                <c:pt idx="6">
                  <c:v>마리면</c:v>
                </c:pt>
                <c:pt idx="7">
                  <c:v>남상면</c:v>
                </c:pt>
                <c:pt idx="8">
                  <c:v>남하면</c:v>
                </c:pt>
                <c:pt idx="9">
                  <c:v>신원면</c:v>
                </c:pt>
                <c:pt idx="10">
                  <c:v>가조면</c:v>
                </c:pt>
                <c:pt idx="11">
                  <c:v>가북면</c:v>
                </c:pt>
              </c:strCache>
            </c:strRef>
          </c:cat>
          <c:val>
            <c:numRef>
              <c:f>'읍.면별 인구 및 증감 현황'!$L$6:$L$17</c:f>
              <c:numCache>
                <c:formatCode>_(* #,##0_);_(* \(#,##0\);_(* "-"_);_(@_)</c:formatCode>
                <c:ptCount val="12"/>
                <c:pt idx="0">
                  <c:v>118</c:v>
                </c:pt>
                <c:pt idx="1">
                  <c:v>4</c:v>
                </c:pt>
                <c:pt idx="2">
                  <c:v>13</c:v>
                </c:pt>
                <c:pt idx="3">
                  <c:v>3</c:v>
                </c:pt>
                <c:pt idx="4">
                  <c:v>3</c:v>
                </c:pt>
                <c:pt idx="5">
                  <c:v>37</c:v>
                </c:pt>
                <c:pt idx="6">
                  <c:v>5</c:v>
                </c:pt>
                <c:pt idx="7">
                  <c:v>58</c:v>
                </c:pt>
                <c:pt idx="8">
                  <c:v>0</c:v>
                </c:pt>
                <c:pt idx="9">
                  <c:v>14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5771752"/>
        <c:axId val="435769008"/>
        <c:axId val="0"/>
      </c:bar3DChart>
      <c:catAx>
        <c:axId val="435771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wordArtVertRtl"/>
          <a:lstStyle/>
          <a:p>
            <a:pPr>
              <a:defRPr sz="800"/>
            </a:pPr>
            <a:endParaRPr lang="ko-KR"/>
          </a:p>
        </c:txPr>
        <c:crossAx val="43576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769008"/>
        <c:scaling>
          <c:orientation val="minMax"/>
        </c:scaling>
        <c:delete val="0"/>
        <c:axPos val="l"/>
        <c:majorGridlines/>
        <c:numFmt formatCode="_(* #,##0_);_(* \(#,##0\);_(* &quot;-&quot;_);_(@_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ko-KR"/>
          </a:p>
        </c:txPr>
        <c:crossAx val="435771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785721312572088"/>
          <c:y val="0.93457950206555362"/>
          <c:w val="0.16964289508788921"/>
          <c:h val="4.906548933039052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</xdr:colOff>
      <xdr:row>2</xdr:row>
      <xdr:rowOff>85725</xdr:rowOff>
    </xdr:from>
    <xdr:to>
      <xdr:col>8</xdr:col>
      <xdr:colOff>20955</xdr:colOff>
      <xdr:row>22</xdr:row>
      <xdr:rowOff>85725</xdr:rowOff>
    </xdr:to>
    <xdr:graphicFrame macro="">
      <xdr:nvGraphicFramePr>
        <xdr:cNvPr id="17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24</xdr:row>
      <xdr:rowOff>419100</xdr:rowOff>
    </xdr:from>
    <xdr:to>
      <xdr:col>8</xdr:col>
      <xdr:colOff>19050</xdr:colOff>
      <xdr:row>46</xdr:row>
      <xdr:rowOff>163830</xdr:rowOff>
    </xdr:to>
    <xdr:graphicFrame macro="">
      <xdr:nvGraphicFramePr>
        <xdr:cNvPr id="17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2</xdr:row>
      <xdr:rowOff>34290</xdr:rowOff>
    </xdr:from>
    <xdr:to>
      <xdr:col>8</xdr:col>
      <xdr:colOff>30480</xdr:colOff>
      <xdr:row>25</xdr:row>
      <xdr:rowOff>110490</xdr:rowOff>
    </xdr:to>
    <xdr:graphicFrame macro="">
      <xdr:nvGraphicFramePr>
        <xdr:cNvPr id="4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27</xdr:row>
      <xdr:rowOff>112395</xdr:rowOff>
    </xdr:from>
    <xdr:to>
      <xdr:col>8</xdr:col>
      <xdr:colOff>45720</xdr:colOff>
      <xdr:row>52</xdr:row>
      <xdr:rowOff>140970</xdr:rowOff>
    </xdr:to>
    <xdr:graphicFrame macro="">
      <xdr:nvGraphicFramePr>
        <xdr:cNvPr id="4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49324;&#50857;&#51088;/AppData/Local/Microsoft/Windows/Temporary%20Internet%20Files/Content.IE5/XJ4Y29X4/17%207&#50900;&#47568;%20&#44144;&#52285;&#44400;%20&#51452;&#48124;&#46321;&#47197;%20&#51064;&#44396;&#54788;&#548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월별 인구추이"/>
      <sheetName val="외국인현황"/>
      <sheetName val="읍.면별 인구 및 증감 현황"/>
      <sheetName val="읍면법정리별세대및인구"/>
      <sheetName val="읍면행정마을별세대및인구"/>
      <sheetName val="읍면행정마을별노인인구수"/>
      <sheetName val="1세별(읍면별)"/>
      <sheetName val="5세별(읍면별)"/>
      <sheetName val="Sheet1"/>
    </sheetNames>
    <sheetDataSet>
      <sheetData sheetId="0"/>
      <sheetData sheetId="1"/>
      <sheetData sheetId="2">
        <row r="5">
          <cell r="A5" t="str">
            <v>합  계</v>
          </cell>
          <cell r="J5">
            <v>517</v>
          </cell>
        </row>
        <row r="6">
          <cell r="A6" t="str">
            <v>거창읍</v>
          </cell>
          <cell r="J6">
            <v>244</v>
          </cell>
        </row>
        <row r="7">
          <cell r="A7" t="str">
            <v>주상면</v>
          </cell>
          <cell r="J7">
            <v>12</v>
          </cell>
        </row>
        <row r="8">
          <cell r="A8" t="str">
            <v>웅양면</v>
          </cell>
          <cell r="J8">
            <v>30</v>
          </cell>
        </row>
        <row r="9">
          <cell r="A9" t="str">
            <v>고제면</v>
          </cell>
          <cell r="J9">
            <v>8</v>
          </cell>
        </row>
        <row r="10">
          <cell r="A10" t="str">
            <v>북상면</v>
          </cell>
          <cell r="J10">
            <v>31</v>
          </cell>
        </row>
        <row r="11">
          <cell r="A11" t="str">
            <v>위천면</v>
          </cell>
          <cell r="J11">
            <v>49</v>
          </cell>
        </row>
        <row r="12">
          <cell r="A12" t="str">
            <v>마리면</v>
          </cell>
          <cell r="J12">
            <v>19</v>
          </cell>
        </row>
        <row r="13">
          <cell r="A13" t="str">
            <v>남상면</v>
          </cell>
          <cell r="J13">
            <v>69</v>
          </cell>
        </row>
        <row r="14">
          <cell r="A14" t="str">
            <v>남하면</v>
          </cell>
          <cell r="J14">
            <v>7</v>
          </cell>
        </row>
        <row r="15">
          <cell r="A15" t="str">
            <v>신원면</v>
          </cell>
          <cell r="J15">
            <v>30</v>
          </cell>
        </row>
        <row r="16">
          <cell r="A16" t="str">
            <v>가조면</v>
          </cell>
          <cell r="J16">
            <v>13</v>
          </cell>
        </row>
        <row r="17">
          <cell r="A17" t="str">
            <v>가북면</v>
          </cell>
          <cell r="J17">
            <v>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opLeftCell="A16" zoomScaleNormal="100" workbookViewId="0">
      <selection activeCell="K38" sqref="K38"/>
    </sheetView>
  </sheetViews>
  <sheetFormatPr defaultRowHeight="13.5"/>
  <cols>
    <col min="1" max="1" width="9.77734375" customWidth="1"/>
    <col min="2" max="2" width="13.44140625" customWidth="1"/>
    <col min="3" max="3" width="12" customWidth="1"/>
    <col min="4" max="4" width="10.109375" customWidth="1"/>
    <col min="8" max="8" width="9.77734375" customWidth="1"/>
  </cols>
  <sheetData>
    <row r="1" spans="1:11" s="34" customFormat="1" ht="22.5" customHeight="1">
      <c r="A1" s="121" t="s">
        <v>220</v>
      </c>
      <c r="B1" s="122"/>
    </row>
    <row r="2" spans="1:11">
      <c r="G2" s="119" t="str">
        <f>'읍.면별 인구 및 증감 현황'!M2</f>
        <v>[2019. 6. 30. 현재]</v>
      </c>
      <c r="H2" s="119"/>
      <c r="I2" s="119"/>
      <c r="J2" s="120"/>
      <c r="K2" s="120"/>
    </row>
    <row r="24" spans="1:2" ht="24" customHeight="1"/>
    <row r="25" spans="1:2" s="34" customFormat="1" ht="36" customHeight="1">
      <c r="A25" s="121" t="s">
        <v>280</v>
      </c>
    </row>
    <row r="26" spans="1:2">
      <c r="A26" s="156" t="s">
        <v>595</v>
      </c>
      <c r="B26" s="143">
        <v>62796</v>
      </c>
    </row>
    <row r="27" spans="1:2">
      <c r="A27" s="156" t="s">
        <v>596</v>
      </c>
      <c r="B27" s="143">
        <v>62745</v>
      </c>
    </row>
    <row r="28" spans="1:2">
      <c r="A28" s="156" t="s">
        <v>597</v>
      </c>
      <c r="B28" s="143">
        <v>62686</v>
      </c>
    </row>
    <row r="29" spans="1:2">
      <c r="A29" s="156" t="s">
        <v>598</v>
      </c>
      <c r="B29" s="143">
        <v>62610</v>
      </c>
    </row>
    <row r="30" spans="1:2">
      <c r="A30" s="156" t="s">
        <v>599</v>
      </c>
      <c r="B30" s="143">
        <v>62529</v>
      </c>
    </row>
    <row r="31" spans="1:2">
      <c r="A31" s="156" t="s">
        <v>600</v>
      </c>
      <c r="B31" s="143">
        <v>62498</v>
      </c>
    </row>
    <row r="32" spans="1:2">
      <c r="A32" s="156" t="s">
        <v>601</v>
      </c>
      <c r="B32" s="143">
        <v>62455</v>
      </c>
    </row>
    <row r="33" spans="1:2">
      <c r="A33" s="156" t="s">
        <v>602</v>
      </c>
      <c r="B33" s="143">
        <v>62380</v>
      </c>
    </row>
    <row r="34" spans="1:2">
      <c r="A34" s="156" t="s">
        <v>603</v>
      </c>
      <c r="B34" s="143">
        <v>62342</v>
      </c>
    </row>
    <row r="35" spans="1:2">
      <c r="A35" s="156" t="s">
        <v>606</v>
      </c>
      <c r="B35" s="143">
        <v>62702</v>
      </c>
    </row>
    <row r="36" spans="1:2">
      <c r="A36" s="156" t="s">
        <v>607</v>
      </c>
      <c r="B36" s="143">
        <v>62676</v>
      </c>
    </row>
    <row r="37" spans="1:2">
      <c r="A37" s="156" t="s">
        <v>608</v>
      </c>
      <c r="B37" s="143">
        <v>62628</v>
      </c>
    </row>
    <row r="38" spans="1:2">
      <c r="A38" s="156" t="s">
        <v>615</v>
      </c>
      <c r="B38" s="143">
        <v>62589</v>
      </c>
    </row>
  </sheetData>
  <phoneticPr fontId="7" type="noConversion"/>
  <pageMargins left="0.37" right="0.49" top="1" bottom="0.68" header="0.5" footer="0.5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topLeftCell="A19" workbookViewId="0">
      <selection activeCell="K42" sqref="K42"/>
    </sheetView>
  </sheetViews>
  <sheetFormatPr defaultRowHeight="13.5"/>
  <cols>
    <col min="7" max="7" width="9.33203125" customWidth="1"/>
    <col min="8" max="8" width="13" customWidth="1"/>
  </cols>
  <sheetData>
    <row r="1" spans="1:8" s="34" customFormat="1" ht="22.5" customHeight="1">
      <c r="A1" s="121" t="s">
        <v>281</v>
      </c>
      <c r="B1" s="122"/>
    </row>
    <row r="2" spans="1:8">
      <c r="D2" s="329"/>
      <c r="E2" s="329"/>
      <c r="G2" s="329" t="str">
        <f>'읍.면별 인구 및 증감 현황'!M2</f>
        <v>[2019. 6. 30. 현재]</v>
      </c>
      <c r="H2" s="329"/>
    </row>
    <row r="27" spans="1:8" s="34" customFormat="1" ht="2.25" customHeight="1">
      <c r="A27" s="33"/>
    </row>
    <row r="28" spans="1:8">
      <c r="G28" s="329"/>
      <c r="H28" s="329"/>
    </row>
  </sheetData>
  <mergeCells count="3">
    <mergeCell ref="G2:H2"/>
    <mergeCell ref="G28:H28"/>
    <mergeCell ref="D2:E2"/>
  </mergeCells>
  <phoneticPr fontId="7" type="noConversion"/>
  <pageMargins left="0.75" right="0.19" top="1" bottom="0.7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36"/>
  <sheetViews>
    <sheetView tabSelected="1" zoomScale="85" zoomScaleNormal="85" workbookViewId="0">
      <selection sqref="A1:M1"/>
    </sheetView>
  </sheetViews>
  <sheetFormatPr defaultRowHeight="13.5"/>
  <cols>
    <col min="1" max="1" width="7.5546875" customWidth="1"/>
    <col min="2" max="3" width="13.109375" hidden="1" customWidth="1"/>
    <col min="4" max="4" width="10.21875" customWidth="1"/>
    <col min="5" max="5" width="10.33203125" hidden="1" customWidth="1"/>
    <col min="6" max="6" width="8.6640625" customWidth="1"/>
    <col min="7" max="7" width="9.33203125" customWidth="1"/>
    <col min="8" max="8" width="10.109375" bestFit="1" customWidth="1"/>
    <col min="9" max="9" width="9.88671875" customWidth="1"/>
    <col min="10" max="10" width="9" bestFit="1" customWidth="1"/>
    <col min="11" max="12" width="6.109375" customWidth="1"/>
    <col min="13" max="13" width="7" customWidth="1"/>
    <col min="14" max="14" width="11" customWidth="1"/>
  </cols>
  <sheetData>
    <row r="1" spans="1:18" s="1" customFormat="1" ht="41.25" customHeight="1">
      <c r="A1" s="346" t="s">
        <v>609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</row>
    <row r="2" spans="1:18" s="1" customFormat="1" ht="18.75" customHeight="1" thickBot="1">
      <c r="A2" s="12" t="s">
        <v>458</v>
      </c>
      <c r="B2" s="12"/>
      <c r="C2" s="12"/>
      <c r="D2" s="13"/>
      <c r="E2" s="13"/>
      <c r="F2" s="13"/>
      <c r="G2" s="13"/>
      <c r="H2" s="13"/>
      <c r="I2" s="13"/>
      <c r="J2" s="14"/>
      <c r="K2" s="68"/>
      <c r="L2" s="14"/>
      <c r="M2" s="69" t="s">
        <v>610</v>
      </c>
      <c r="N2" s="135"/>
      <c r="O2" s="135"/>
      <c r="P2" s="135"/>
      <c r="Q2" s="135"/>
      <c r="R2" s="135"/>
    </row>
    <row r="3" spans="1:18" s="1" customFormat="1" ht="33.75" customHeight="1">
      <c r="A3" s="356" t="s">
        <v>15</v>
      </c>
      <c r="B3" s="358" t="s">
        <v>223</v>
      </c>
      <c r="C3" s="276" t="s">
        <v>457</v>
      </c>
      <c r="D3" s="347" t="s">
        <v>16</v>
      </c>
      <c r="E3" s="349" t="s">
        <v>224</v>
      </c>
      <c r="F3" s="351" t="s">
        <v>286</v>
      </c>
      <c r="G3" s="351"/>
      <c r="H3" s="351"/>
      <c r="I3" s="352" t="s">
        <v>288</v>
      </c>
      <c r="J3" s="353"/>
      <c r="K3" s="354" t="s">
        <v>287</v>
      </c>
      <c r="L3" s="354"/>
      <c r="M3" s="355"/>
      <c r="N3" s="135"/>
      <c r="O3" s="135"/>
      <c r="P3" s="135"/>
      <c r="Q3" s="135"/>
      <c r="R3" s="135"/>
    </row>
    <row r="4" spans="1:18" s="1" customFormat="1" ht="21" customHeight="1" thickBot="1">
      <c r="A4" s="357"/>
      <c r="B4" s="359"/>
      <c r="C4" s="277"/>
      <c r="D4" s="348"/>
      <c r="E4" s="350"/>
      <c r="F4" s="123" t="s">
        <v>0</v>
      </c>
      <c r="G4" s="124" t="s">
        <v>1</v>
      </c>
      <c r="H4" s="124" t="s">
        <v>2</v>
      </c>
      <c r="I4" s="93" t="s">
        <v>16</v>
      </c>
      <c r="J4" s="15" t="s">
        <v>17</v>
      </c>
      <c r="K4" s="15" t="s">
        <v>282</v>
      </c>
      <c r="L4" s="15" t="s">
        <v>283</v>
      </c>
      <c r="M4" s="125" t="s">
        <v>284</v>
      </c>
      <c r="N4" s="285"/>
      <c r="O4" s="285"/>
      <c r="P4" s="135"/>
      <c r="Q4" s="135"/>
      <c r="R4" s="135"/>
    </row>
    <row r="5" spans="1:18" s="1" customFormat="1" ht="27" customHeight="1" thickTop="1">
      <c r="A5" s="138" t="s">
        <v>222</v>
      </c>
      <c r="B5" s="279">
        <v>29411</v>
      </c>
      <c r="C5" s="281">
        <v>62628</v>
      </c>
      <c r="D5" s="279">
        <v>29458</v>
      </c>
      <c r="E5" s="279"/>
      <c r="F5" s="281">
        <v>62589</v>
      </c>
      <c r="G5" s="282">
        <v>30546</v>
      </c>
      <c r="H5" s="282">
        <v>32043</v>
      </c>
      <c r="I5" s="139">
        <f>SUM(D5-B5)</f>
        <v>47</v>
      </c>
      <c r="J5" s="139">
        <f>SUM(J6:J17)</f>
        <v>-39</v>
      </c>
      <c r="K5" s="279">
        <v>527</v>
      </c>
      <c r="L5" s="96">
        <v>261</v>
      </c>
      <c r="M5" s="140">
        <v>266</v>
      </c>
      <c r="N5" s="286"/>
      <c r="O5" s="286"/>
      <c r="P5" s="135"/>
      <c r="Q5" s="135"/>
      <c r="R5" s="135"/>
    </row>
    <row r="6" spans="1:18" s="1" customFormat="1" ht="21" customHeight="1">
      <c r="A6" s="141" t="s">
        <v>3</v>
      </c>
      <c r="B6" s="283">
        <v>17709</v>
      </c>
      <c r="C6" s="284">
        <v>41315</v>
      </c>
      <c r="D6" s="283">
        <v>17727</v>
      </c>
      <c r="E6" s="284"/>
      <c r="F6" s="284">
        <v>41268</v>
      </c>
      <c r="G6" s="283">
        <v>20324</v>
      </c>
      <c r="H6" s="283">
        <v>20944</v>
      </c>
      <c r="I6" s="35">
        <f>SUM(D6-B6)</f>
        <v>18</v>
      </c>
      <c r="J6" s="35">
        <f>SUM(F6-C6)</f>
        <v>-47</v>
      </c>
      <c r="K6" s="280">
        <v>276</v>
      </c>
      <c r="L6" s="136">
        <v>118</v>
      </c>
      <c r="M6" s="154">
        <v>158</v>
      </c>
      <c r="N6" s="287"/>
      <c r="O6" s="287"/>
      <c r="P6" s="135"/>
      <c r="Q6" s="135"/>
      <c r="R6" s="135"/>
    </row>
    <row r="7" spans="1:18" s="1" customFormat="1" ht="21" customHeight="1">
      <c r="A7" s="141" t="s">
        <v>4</v>
      </c>
      <c r="B7" s="283">
        <v>869</v>
      </c>
      <c r="C7" s="284">
        <v>1573</v>
      </c>
      <c r="D7" s="283">
        <v>867</v>
      </c>
      <c r="E7" s="284"/>
      <c r="F7" s="284">
        <v>1572</v>
      </c>
      <c r="G7" s="283">
        <v>761</v>
      </c>
      <c r="H7" s="283">
        <v>811</v>
      </c>
      <c r="I7" s="35">
        <f t="shared" ref="I7:I17" si="0">D7-B7</f>
        <v>-2</v>
      </c>
      <c r="J7" s="35">
        <f t="shared" ref="J7:J17" si="1">SUM(F7-C7)</f>
        <v>-1</v>
      </c>
      <c r="K7" s="280">
        <v>11</v>
      </c>
      <c r="L7" s="136">
        <v>4</v>
      </c>
      <c r="M7" s="137">
        <v>7</v>
      </c>
      <c r="N7" s="287"/>
      <c r="O7" s="287"/>
      <c r="P7" s="135"/>
      <c r="Q7" s="135"/>
      <c r="R7" s="135"/>
    </row>
    <row r="8" spans="1:18" s="1" customFormat="1" ht="21" customHeight="1">
      <c r="A8" s="141" t="s">
        <v>5</v>
      </c>
      <c r="B8" s="283">
        <v>1004</v>
      </c>
      <c r="C8" s="284">
        <v>1951</v>
      </c>
      <c r="D8" s="283">
        <v>1006</v>
      </c>
      <c r="E8" s="284"/>
      <c r="F8" s="284">
        <v>1949</v>
      </c>
      <c r="G8" s="283">
        <v>959</v>
      </c>
      <c r="H8" s="283">
        <v>990</v>
      </c>
      <c r="I8" s="35">
        <f t="shared" si="0"/>
        <v>2</v>
      </c>
      <c r="J8" s="35">
        <f t="shared" si="1"/>
        <v>-2</v>
      </c>
      <c r="K8" s="280">
        <v>23</v>
      </c>
      <c r="L8" s="136">
        <v>13</v>
      </c>
      <c r="M8" s="137">
        <v>10</v>
      </c>
      <c r="N8" s="287"/>
      <c r="O8" s="287"/>
      <c r="P8" s="135"/>
      <c r="Q8" s="135"/>
      <c r="R8" s="135"/>
    </row>
    <row r="9" spans="1:18" s="1" customFormat="1" ht="21" customHeight="1">
      <c r="A9" s="141" t="s">
        <v>6</v>
      </c>
      <c r="B9" s="283">
        <v>822</v>
      </c>
      <c r="C9" s="284">
        <v>1510</v>
      </c>
      <c r="D9" s="283">
        <v>827</v>
      </c>
      <c r="E9" s="284"/>
      <c r="F9" s="284">
        <v>1516</v>
      </c>
      <c r="G9" s="283">
        <v>764</v>
      </c>
      <c r="H9" s="283">
        <v>752</v>
      </c>
      <c r="I9" s="35">
        <f t="shared" si="0"/>
        <v>5</v>
      </c>
      <c r="J9" s="35">
        <f t="shared" si="1"/>
        <v>6</v>
      </c>
      <c r="K9" s="280">
        <v>8</v>
      </c>
      <c r="L9" s="136">
        <v>3</v>
      </c>
      <c r="M9" s="137">
        <v>5</v>
      </c>
      <c r="N9" s="287"/>
      <c r="O9" s="287"/>
      <c r="P9" s="135"/>
      <c r="Q9" s="135"/>
      <c r="R9" s="135"/>
    </row>
    <row r="10" spans="1:18" s="1" customFormat="1" ht="21" customHeight="1">
      <c r="A10" s="141" t="s">
        <v>7</v>
      </c>
      <c r="B10" s="283">
        <v>895</v>
      </c>
      <c r="C10" s="284">
        <v>1561</v>
      </c>
      <c r="D10" s="283">
        <v>898</v>
      </c>
      <c r="E10" s="284"/>
      <c r="F10" s="284">
        <v>1562</v>
      </c>
      <c r="G10" s="283">
        <v>761</v>
      </c>
      <c r="H10" s="283">
        <v>801</v>
      </c>
      <c r="I10" s="35">
        <f t="shared" si="0"/>
        <v>3</v>
      </c>
      <c r="J10" s="35">
        <f t="shared" si="1"/>
        <v>1</v>
      </c>
      <c r="K10" s="280">
        <v>18</v>
      </c>
      <c r="L10" s="136">
        <v>3</v>
      </c>
      <c r="M10" s="137">
        <v>15</v>
      </c>
      <c r="N10" s="287"/>
      <c r="O10" s="287"/>
      <c r="P10" s="135"/>
      <c r="Q10" s="135"/>
      <c r="R10" s="135"/>
    </row>
    <row r="11" spans="1:18" s="1" customFormat="1" ht="21" customHeight="1">
      <c r="A11" s="141" t="s">
        <v>8</v>
      </c>
      <c r="B11" s="283">
        <v>1086</v>
      </c>
      <c r="C11" s="284">
        <v>2054</v>
      </c>
      <c r="D11" s="283">
        <v>1085</v>
      </c>
      <c r="E11" s="284"/>
      <c r="F11" s="284">
        <v>2045</v>
      </c>
      <c r="G11" s="283">
        <v>963</v>
      </c>
      <c r="H11" s="283">
        <v>1082</v>
      </c>
      <c r="I11" s="35">
        <f t="shared" si="0"/>
        <v>-1</v>
      </c>
      <c r="J11" s="35">
        <f t="shared" si="1"/>
        <v>-9</v>
      </c>
      <c r="K11" s="280">
        <v>48</v>
      </c>
      <c r="L11" s="136">
        <v>37</v>
      </c>
      <c r="M11" s="137">
        <v>11</v>
      </c>
      <c r="N11" s="287"/>
      <c r="O11" s="287"/>
      <c r="P11" s="135"/>
      <c r="Q11" s="135"/>
      <c r="R11" s="135"/>
    </row>
    <row r="12" spans="1:18" s="1" customFormat="1" ht="21" customHeight="1">
      <c r="A12" s="141" t="s">
        <v>9</v>
      </c>
      <c r="B12" s="283">
        <v>1147</v>
      </c>
      <c r="C12" s="284">
        <v>2049</v>
      </c>
      <c r="D12" s="283">
        <v>1148</v>
      </c>
      <c r="E12" s="284"/>
      <c r="F12" s="284">
        <v>2044</v>
      </c>
      <c r="G12" s="283">
        <v>974</v>
      </c>
      <c r="H12" s="283">
        <v>1070</v>
      </c>
      <c r="I12" s="35">
        <f t="shared" si="0"/>
        <v>1</v>
      </c>
      <c r="J12" s="35">
        <f t="shared" si="1"/>
        <v>-5</v>
      </c>
      <c r="K12" s="280">
        <v>12</v>
      </c>
      <c r="L12" s="136">
        <v>5</v>
      </c>
      <c r="M12" s="137">
        <v>7</v>
      </c>
      <c r="N12" s="287"/>
      <c r="O12" s="287"/>
      <c r="P12" s="135"/>
      <c r="Q12" s="135"/>
      <c r="R12" s="135"/>
    </row>
    <row r="13" spans="1:18" s="1" customFormat="1" ht="21" customHeight="1">
      <c r="A13" s="141" t="s">
        <v>10</v>
      </c>
      <c r="B13" s="283">
        <v>1280</v>
      </c>
      <c r="C13" s="284">
        <v>2425</v>
      </c>
      <c r="D13" s="283">
        <v>1287</v>
      </c>
      <c r="E13" s="284"/>
      <c r="F13" s="284">
        <v>2434</v>
      </c>
      <c r="G13" s="283">
        <v>1166</v>
      </c>
      <c r="H13" s="283">
        <v>1268</v>
      </c>
      <c r="I13" s="35">
        <f t="shared" si="0"/>
        <v>7</v>
      </c>
      <c r="J13" s="35">
        <f t="shared" si="1"/>
        <v>9</v>
      </c>
      <c r="K13" s="280">
        <v>79</v>
      </c>
      <c r="L13" s="136">
        <v>58</v>
      </c>
      <c r="M13" s="137">
        <v>21</v>
      </c>
      <c r="N13" s="287"/>
      <c r="O13" s="287"/>
      <c r="P13" s="135"/>
      <c r="Q13" s="135"/>
      <c r="R13" s="135"/>
    </row>
    <row r="14" spans="1:18" s="1" customFormat="1" ht="21" customHeight="1">
      <c r="A14" s="141" t="s">
        <v>11</v>
      </c>
      <c r="B14" s="283">
        <v>819</v>
      </c>
      <c r="C14" s="284">
        <v>1455</v>
      </c>
      <c r="D14" s="283">
        <v>821</v>
      </c>
      <c r="E14" s="284"/>
      <c r="F14" s="284">
        <v>1454</v>
      </c>
      <c r="G14" s="283">
        <v>676</v>
      </c>
      <c r="H14" s="283">
        <v>778</v>
      </c>
      <c r="I14" s="35">
        <f t="shared" si="0"/>
        <v>2</v>
      </c>
      <c r="J14" s="35">
        <f t="shared" si="1"/>
        <v>-1</v>
      </c>
      <c r="K14" s="280">
        <v>3</v>
      </c>
      <c r="L14" s="136">
        <v>0</v>
      </c>
      <c r="M14" s="137">
        <v>3</v>
      </c>
      <c r="N14" s="287"/>
      <c r="O14" s="287"/>
      <c r="P14" s="135"/>
      <c r="Q14" s="135"/>
      <c r="R14" s="135"/>
    </row>
    <row r="15" spans="1:18" s="1" customFormat="1" ht="21" customHeight="1">
      <c r="A15" s="141" t="s">
        <v>12</v>
      </c>
      <c r="B15" s="283">
        <v>891</v>
      </c>
      <c r="C15" s="284">
        <v>1518</v>
      </c>
      <c r="D15" s="283">
        <v>893</v>
      </c>
      <c r="E15" s="284"/>
      <c r="F15" s="284">
        <v>1517</v>
      </c>
      <c r="G15" s="283">
        <v>733</v>
      </c>
      <c r="H15" s="283">
        <v>784</v>
      </c>
      <c r="I15" s="35">
        <f t="shared" si="0"/>
        <v>2</v>
      </c>
      <c r="J15" s="35">
        <f t="shared" si="1"/>
        <v>-1</v>
      </c>
      <c r="K15" s="280">
        <v>26</v>
      </c>
      <c r="L15" s="136">
        <v>14</v>
      </c>
      <c r="M15" s="137">
        <v>12</v>
      </c>
      <c r="N15" s="287"/>
      <c r="O15" s="287"/>
      <c r="P15" s="135"/>
      <c r="Q15" s="135"/>
      <c r="R15" s="135"/>
    </row>
    <row r="16" spans="1:18" s="1" customFormat="1" ht="21" customHeight="1">
      <c r="A16" s="141" t="s">
        <v>13</v>
      </c>
      <c r="B16" s="283">
        <v>2081</v>
      </c>
      <c r="C16" s="284">
        <v>3822</v>
      </c>
      <c r="D16" s="283">
        <v>2088</v>
      </c>
      <c r="E16" s="284"/>
      <c r="F16" s="284">
        <v>3830</v>
      </c>
      <c r="G16" s="283">
        <v>1805</v>
      </c>
      <c r="H16" s="283">
        <v>2025</v>
      </c>
      <c r="I16" s="35">
        <f t="shared" si="0"/>
        <v>7</v>
      </c>
      <c r="J16" s="35">
        <f t="shared" si="1"/>
        <v>8</v>
      </c>
      <c r="K16" s="280">
        <v>18</v>
      </c>
      <c r="L16" s="136">
        <v>4</v>
      </c>
      <c r="M16" s="137">
        <v>14</v>
      </c>
      <c r="N16" s="287"/>
      <c r="O16" s="287"/>
      <c r="P16" s="135"/>
      <c r="Q16" s="135"/>
      <c r="R16" s="135"/>
    </row>
    <row r="17" spans="1:17" s="135" customFormat="1" ht="21" customHeight="1" thickBot="1">
      <c r="A17" s="289" t="s">
        <v>14</v>
      </c>
      <c r="B17" s="290">
        <v>808</v>
      </c>
      <c r="C17" s="291">
        <v>1395</v>
      </c>
      <c r="D17" s="290">
        <v>811</v>
      </c>
      <c r="E17" s="291"/>
      <c r="F17" s="291">
        <v>1398</v>
      </c>
      <c r="G17" s="290">
        <v>660</v>
      </c>
      <c r="H17" s="290">
        <v>738</v>
      </c>
      <c r="I17" s="292">
        <f t="shared" si="0"/>
        <v>3</v>
      </c>
      <c r="J17" s="292">
        <f t="shared" si="1"/>
        <v>3</v>
      </c>
      <c r="K17" s="293">
        <v>5</v>
      </c>
      <c r="L17" s="294">
        <v>2</v>
      </c>
      <c r="M17" s="295">
        <v>3</v>
      </c>
      <c r="N17" s="287"/>
      <c r="O17" s="287"/>
    </row>
    <row r="18" spans="1:17" s="1" customFormat="1" ht="21" customHeight="1">
      <c r="A18" s="134" t="s">
        <v>614</v>
      </c>
      <c r="B18" s="126"/>
      <c r="C18" s="126"/>
      <c r="D18" s="126"/>
      <c r="E18" s="127"/>
      <c r="F18" s="128"/>
      <c r="G18" s="129"/>
      <c r="H18" s="129"/>
      <c r="I18" s="130"/>
      <c r="J18" s="130"/>
      <c r="K18" s="131"/>
      <c r="L18" s="131"/>
      <c r="M18" s="131"/>
      <c r="O18" s="135"/>
      <c r="P18" s="135"/>
      <c r="Q18" s="135"/>
    </row>
    <row r="19" spans="1:17" s="1" customFormat="1" ht="18" customHeight="1" thickBot="1">
      <c r="A19" s="132" t="s">
        <v>285</v>
      </c>
      <c r="B19" s="132"/>
      <c r="C19" s="132"/>
      <c r="D19" s="133"/>
      <c r="E19" s="133"/>
      <c r="F19" s="133"/>
      <c r="G19" s="2"/>
      <c r="H19" s="3"/>
      <c r="I19" s="2"/>
      <c r="J19" s="2"/>
      <c r="K19" s="2"/>
      <c r="L19" s="2"/>
      <c r="M19" s="2"/>
      <c r="N19" s="67"/>
      <c r="O19" s="135"/>
      <c r="P19" s="135"/>
      <c r="Q19" s="135"/>
    </row>
    <row r="20" spans="1:17" s="1" customFormat="1" ht="21" customHeight="1">
      <c r="A20" s="335" t="s">
        <v>18</v>
      </c>
      <c r="B20" s="49"/>
      <c r="C20" s="49"/>
      <c r="D20" s="337" t="s">
        <v>611</v>
      </c>
      <c r="E20" s="337"/>
      <c r="F20" s="337"/>
      <c r="G20" s="337" t="s">
        <v>612</v>
      </c>
      <c r="H20" s="337"/>
      <c r="I20" s="341" t="s">
        <v>613</v>
      </c>
      <c r="J20" s="342"/>
      <c r="K20" s="4"/>
      <c r="L20" s="4"/>
      <c r="M20" s="2"/>
      <c r="N20" s="70"/>
    </row>
    <row r="21" spans="1:17" s="1" customFormat="1" ht="21" customHeight="1" thickBot="1">
      <c r="A21" s="336"/>
      <c r="B21" s="50"/>
      <c r="C21" s="50"/>
      <c r="D21" s="51" t="s">
        <v>16</v>
      </c>
      <c r="E21" s="51"/>
      <c r="F21" s="51" t="s">
        <v>17</v>
      </c>
      <c r="G21" s="51" t="s">
        <v>16</v>
      </c>
      <c r="H21" s="51" t="s">
        <v>17</v>
      </c>
      <c r="I21" s="51" t="s">
        <v>16</v>
      </c>
      <c r="J21" s="23" t="s">
        <v>17</v>
      </c>
      <c r="K21" s="4"/>
      <c r="L21" s="4"/>
      <c r="M21" s="2"/>
      <c r="N21" s="70"/>
    </row>
    <row r="22" spans="1:17" s="1" customFormat="1" ht="25.5" customHeight="1" thickTop="1">
      <c r="A22" s="94" t="s">
        <v>0</v>
      </c>
      <c r="B22" s="95"/>
      <c r="C22" s="95"/>
      <c r="D22" s="279">
        <v>29458</v>
      </c>
      <c r="E22" s="144"/>
      <c r="F22" s="155">
        <v>62589</v>
      </c>
      <c r="G22" s="155">
        <v>28734</v>
      </c>
      <c r="H22" s="142">
        <v>62796</v>
      </c>
      <c r="I22" s="279">
        <v>29411</v>
      </c>
      <c r="J22" s="155">
        <v>62628</v>
      </c>
      <c r="K22" s="65"/>
      <c r="L22" s="296"/>
      <c r="M22" s="296"/>
      <c r="N22" s="66"/>
    </row>
    <row r="23" spans="1:17" s="1" customFormat="1" ht="25.5" customHeight="1">
      <c r="A23" s="98" t="s">
        <v>3</v>
      </c>
      <c r="B23" s="99"/>
      <c r="C23" s="99"/>
      <c r="D23" s="283">
        <v>17727</v>
      </c>
      <c r="E23" s="144"/>
      <c r="F23" s="155">
        <v>41268</v>
      </c>
      <c r="G23" s="155">
        <v>16986</v>
      </c>
      <c r="H23" s="145">
        <v>40930</v>
      </c>
      <c r="I23" s="283">
        <v>17709</v>
      </c>
      <c r="J23" s="155">
        <v>41315</v>
      </c>
      <c r="K23" s="92"/>
      <c r="L23" s="296"/>
      <c r="M23" s="296"/>
    </row>
    <row r="24" spans="1:17" s="1" customFormat="1" ht="25.5" customHeight="1" thickBot="1">
      <c r="A24" s="100" t="s">
        <v>19</v>
      </c>
      <c r="B24" s="101"/>
      <c r="C24" s="101"/>
      <c r="D24" s="146">
        <f>D22-D23</f>
        <v>11731</v>
      </c>
      <c r="E24" s="146"/>
      <c r="F24" s="146">
        <f>F22-F23</f>
        <v>21321</v>
      </c>
      <c r="G24" s="146">
        <f>G22-G23</f>
        <v>11748</v>
      </c>
      <c r="H24" s="146">
        <f>H22-H23</f>
        <v>21866</v>
      </c>
      <c r="I24" s="146">
        <f>I22-I23</f>
        <v>11702</v>
      </c>
      <c r="J24" s="146">
        <f>J22-J23</f>
        <v>21313</v>
      </c>
      <c r="K24" s="5"/>
      <c r="L24" s="296"/>
      <c r="M24" s="296"/>
    </row>
    <row r="25" spans="1:17" s="1" customFormat="1" ht="17.25" customHeight="1">
      <c r="A25" s="6"/>
      <c r="B25" s="6"/>
      <c r="C25" s="6"/>
      <c r="D25" s="6"/>
      <c r="E25" s="6"/>
      <c r="F25" s="71"/>
      <c r="G25" s="71"/>
      <c r="H25" s="71"/>
      <c r="I25" s="71"/>
      <c r="J25" s="71"/>
      <c r="K25" s="6"/>
      <c r="L25" s="6"/>
      <c r="M25" s="6"/>
    </row>
    <row r="26" spans="1:17" s="1" customFormat="1" ht="18.75" customHeight="1" thickBot="1">
      <c r="A26" s="7" t="s">
        <v>225</v>
      </c>
      <c r="B26" s="7"/>
      <c r="C26" s="7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7" s="1" customFormat="1" ht="19.5" customHeight="1" thickBot="1">
      <c r="A27" s="8" t="s">
        <v>18</v>
      </c>
      <c r="B27" s="24"/>
      <c r="C27" s="24"/>
      <c r="D27" s="338" t="s">
        <v>20</v>
      </c>
      <c r="E27" s="339"/>
      <c r="F27" s="340"/>
      <c r="G27" s="333" t="s">
        <v>21</v>
      </c>
      <c r="H27" s="334"/>
      <c r="I27" s="338" t="s">
        <v>22</v>
      </c>
      <c r="J27" s="343"/>
      <c r="K27" s="9"/>
      <c r="L27" s="9"/>
      <c r="M27" s="2"/>
    </row>
    <row r="28" spans="1:17" s="1" customFormat="1" ht="19.5" customHeight="1" thickTop="1">
      <c r="A28" s="44" t="s">
        <v>0</v>
      </c>
      <c r="B28" s="45"/>
      <c r="C28" s="45"/>
      <c r="D28" s="46" t="s">
        <v>23</v>
      </c>
      <c r="E28" s="45"/>
      <c r="F28" s="47">
        <f>SUM(F29:F33)</f>
        <v>327</v>
      </c>
      <c r="G28" s="48" t="s">
        <v>23</v>
      </c>
      <c r="H28" s="47">
        <f>SUM(H29:H33)</f>
        <v>366</v>
      </c>
      <c r="I28" s="344">
        <f t="shared" ref="I28:I33" si="2">F28-H28</f>
        <v>-39</v>
      </c>
      <c r="J28" s="345"/>
      <c r="K28" s="10"/>
      <c r="L28" s="10"/>
      <c r="M28" s="2"/>
    </row>
    <row r="29" spans="1:17" s="1" customFormat="1" ht="19.5" customHeight="1">
      <c r="A29" s="330" t="s">
        <v>24</v>
      </c>
      <c r="B29" s="102"/>
      <c r="C29" s="102"/>
      <c r="D29" s="103" t="s">
        <v>450</v>
      </c>
      <c r="E29" s="102"/>
      <c r="F29" s="104">
        <v>304</v>
      </c>
      <c r="G29" s="105" t="s">
        <v>454</v>
      </c>
      <c r="H29" s="106">
        <v>319</v>
      </c>
      <c r="I29" s="362">
        <f t="shared" si="2"/>
        <v>-15</v>
      </c>
      <c r="J29" s="363"/>
      <c r="K29" s="11"/>
      <c r="L29" s="11"/>
      <c r="M29" s="2"/>
    </row>
    <row r="30" spans="1:17" s="1" customFormat="1" ht="19.5" customHeight="1">
      <c r="A30" s="331"/>
      <c r="B30" s="107"/>
      <c r="C30" s="107"/>
      <c r="D30" s="108" t="s">
        <v>451</v>
      </c>
      <c r="E30" s="107"/>
      <c r="F30" s="109">
        <v>21</v>
      </c>
      <c r="G30" s="110" t="s">
        <v>455</v>
      </c>
      <c r="H30" s="111">
        <v>43</v>
      </c>
      <c r="I30" s="364">
        <f t="shared" si="2"/>
        <v>-22</v>
      </c>
      <c r="J30" s="365"/>
      <c r="K30" s="11"/>
      <c r="L30" s="11"/>
      <c r="M30" s="2"/>
    </row>
    <row r="31" spans="1:17" s="1" customFormat="1" ht="19.5" customHeight="1">
      <c r="A31" s="331"/>
      <c r="B31" s="107"/>
      <c r="C31" s="107"/>
      <c r="D31" s="108" t="s">
        <v>452</v>
      </c>
      <c r="E31" s="107"/>
      <c r="F31" s="112">
        <v>2</v>
      </c>
      <c r="G31" s="110" t="s">
        <v>456</v>
      </c>
      <c r="H31" s="113">
        <v>2</v>
      </c>
      <c r="I31" s="364">
        <f>F31-H31</f>
        <v>0</v>
      </c>
      <c r="J31" s="365"/>
      <c r="K31" s="11"/>
      <c r="L31" s="11"/>
      <c r="M31" s="2"/>
    </row>
    <row r="32" spans="1:17" s="1" customFormat="1" ht="19.5" customHeight="1">
      <c r="A32" s="331"/>
      <c r="B32" s="107"/>
      <c r="C32" s="107"/>
      <c r="D32" s="108" t="s">
        <v>453</v>
      </c>
      <c r="E32" s="107"/>
      <c r="F32" s="112">
        <v>0</v>
      </c>
      <c r="G32" s="110" t="s">
        <v>453</v>
      </c>
      <c r="H32" s="113">
        <v>0</v>
      </c>
      <c r="I32" s="364">
        <f t="shared" si="2"/>
        <v>0</v>
      </c>
      <c r="J32" s="365"/>
      <c r="K32" s="11"/>
      <c r="L32" s="11"/>
      <c r="M32" s="2"/>
    </row>
    <row r="33" spans="1:13" s="1" customFormat="1" ht="19.5" customHeight="1" thickBot="1">
      <c r="A33" s="332"/>
      <c r="B33" s="114"/>
      <c r="C33" s="114"/>
      <c r="D33" s="115" t="s">
        <v>449</v>
      </c>
      <c r="E33" s="114"/>
      <c r="F33" s="116">
        <v>0</v>
      </c>
      <c r="G33" s="117" t="s">
        <v>449</v>
      </c>
      <c r="H33" s="118">
        <v>2</v>
      </c>
      <c r="I33" s="360">
        <f t="shared" si="2"/>
        <v>-2</v>
      </c>
      <c r="J33" s="361"/>
      <c r="K33" s="11"/>
      <c r="L33" s="11"/>
      <c r="M33" s="2"/>
    </row>
    <row r="36" spans="1:13">
      <c r="F36" s="54"/>
    </row>
  </sheetData>
  <mergeCells count="22">
    <mergeCell ref="I33:J33"/>
    <mergeCell ref="I29:J29"/>
    <mergeCell ref="I30:J30"/>
    <mergeCell ref="I31:J31"/>
    <mergeCell ref="I32:J32"/>
    <mergeCell ref="I20:J20"/>
    <mergeCell ref="I27:J27"/>
    <mergeCell ref="I28:J28"/>
    <mergeCell ref="A1:M1"/>
    <mergeCell ref="D3:D4"/>
    <mergeCell ref="E3:E4"/>
    <mergeCell ref="F3:H3"/>
    <mergeCell ref="I3:J3"/>
    <mergeCell ref="K3:M3"/>
    <mergeCell ref="A3:A4"/>
    <mergeCell ref="B3:B4"/>
    <mergeCell ref="A29:A33"/>
    <mergeCell ref="G27:H27"/>
    <mergeCell ref="A20:A21"/>
    <mergeCell ref="G20:H20"/>
    <mergeCell ref="D27:F27"/>
    <mergeCell ref="D20:F20"/>
  </mergeCells>
  <phoneticPr fontId="9" type="noConversion"/>
  <printOptions horizontalCentered="1"/>
  <pageMargins left="0.47244094488188981" right="0.74803149606299213" top="0.98425196850393704" bottom="0.78740157480314965" header="0.51181102362204722" footer="0.51181102362204722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H112"/>
  <sheetViews>
    <sheetView zoomScale="70" workbookViewId="0">
      <pane ySplit="1" topLeftCell="A2" activePane="bottomLeft" state="frozen"/>
      <selection activeCell="C4" sqref="C4:D6"/>
      <selection pane="bottomLeft" activeCell="D20" sqref="D20"/>
    </sheetView>
  </sheetViews>
  <sheetFormatPr defaultColWidth="8" defaultRowHeight="13.5"/>
  <cols>
    <col min="1" max="1" width="15.5546875" style="18" customWidth="1"/>
    <col min="2" max="3" width="20.21875" style="18" customWidth="1"/>
    <col min="4" max="4" width="19.5546875" style="18" customWidth="1"/>
    <col min="5" max="5" width="21.44140625" style="18" customWidth="1"/>
    <col min="6" max="6" width="16" style="18" customWidth="1"/>
    <col min="7" max="16384" width="8" style="18"/>
  </cols>
  <sheetData>
    <row r="1" spans="1:60" s="16" customFormat="1" ht="41.25" customHeight="1">
      <c r="A1" s="366" t="s">
        <v>417</v>
      </c>
      <c r="B1" s="366"/>
      <c r="C1" s="366"/>
      <c r="D1" s="366"/>
      <c r="E1" s="366"/>
      <c r="F1" s="366"/>
    </row>
    <row r="2" spans="1:60" ht="27.75" customHeight="1" thickBot="1">
      <c r="A2" s="25" t="s">
        <v>416</v>
      </c>
      <c r="B2" s="26"/>
      <c r="C2" s="27"/>
      <c r="D2" s="27"/>
      <c r="E2" s="373" t="str">
        <f>'읍.면별 인구 및 증감 현황'!M2</f>
        <v>[2019. 6. 30. 현재]</v>
      </c>
      <c r="F2" s="373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</row>
    <row r="3" spans="1:60" ht="28.5" customHeight="1">
      <c r="A3" s="369" t="s">
        <v>415</v>
      </c>
      <c r="B3" s="371" t="s">
        <v>414</v>
      </c>
      <c r="C3" s="371" t="s">
        <v>25</v>
      </c>
      <c r="D3" s="371"/>
      <c r="E3" s="371"/>
      <c r="F3" s="367" t="s">
        <v>413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60" ht="28.5" customHeight="1" thickBot="1">
      <c r="A4" s="370"/>
      <c r="B4" s="372"/>
      <c r="C4" s="36" t="s">
        <v>0</v>
      </c>
      <c r="D4" s="36" t="s">
        <v>1</v>
      </c>
      <c r="E4" s="36" t="s">
        <v>2</v>
      </c>
      <c r="F4" s="36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60" ht="28.5" customHeight="1" thickTop="1">
      <c r="A5" s="72" t="s">
        <v>412</v>
      </c>
      <c r="B5" s="37">
        <f>SUM(B6,B20,B28,B36,B42,B50,B58,B66,B77,B83,B93,B104)</f>
        <v>29458</v>
      </c>
      <c r="C5" s="37">
        <f>SUM(C6,C20,C28,C36,C42,C50,C58,C66,C77,C83,C93,C104)</f>
        <v>62589</v>
      </c>
      <c r="D5" s="37">
        <f>SUM(D6,D20,D28,D36,D42,D50,D58,D66,D77,D83,D93,D104)</f>
        <v>30546</v>
      </c>
      <c r="E5" s="37">
        <f>SUM(E6,E20,E28,E36,E42,E50,E58,E66,E77,E83,E93,E104)</f>
        <v>32043</v>
      </c>
      <c r="F5" s="73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60" s="20" customFormat="1" ht="27.95" customHeight="1">
      <c r="A6" s="269" t="s">
        <v>3</v>
      </c>
      <c r="B6" s="28">
        <f>SUM(B7:B19)</f>
        <v>17727</v>
      </c>
      <c r="C6" s="28">
        <f>C7+C8+C9+C10+C11+C12+C13+C14+C15+C16+C17+C18+C19</f>
        <v>41268</v>
      </c>
      <c r="D6" s="28">
        <f>D7+D8+D9+D10+D11+D12+D13+D14+D15+D16+D17+D18+D19</f>
        <v>20324</v>
      </c>
      <c r="E6" s="28">
        <f>E7+E8+E9+E10+E11+E12+E13+E14+E15+E16+E17+E18+E19</f>
        <v>20944</v>
      </c>
      <c r="F6" s="74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60" s="20" customFormat="1" ht="27.95" customHeight="1">
      <c r="A7" s="268" t="s">
        <v>411</v>
      </c>
      <c r="B7" s="38">
        <f>SUM(읍면행정마을별세대및인구!B7:B8)</f>
        <v>3918</v>
      </c>
      <c r="C7" s="38">
        <f t="shared" ref="C7:C19" si="0">SUM(D7:E7)</f>
        <v>9855</v>
      </c>
      <c r="D7" s="38">
        <f>SUM(읍면행정마을별세대및인구!D7:D8)</f>
        <v>4736</v>
      </c>
      <c r="E7" s="38">
        <f>SUM(읍면행정마을별세대및인구!E7:E8)</f>
        <v>5119</v>
      </c>
      <c r="F7" s="7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60" s="20" customFormat="1" ht="27.75" customHeight="1">
      <c r="A8" s="268" t="s">
        <v>410</v>
      </c>
      <c r="B8" s="38">
        <f>SUM(읍면행정마을별세대및인구!B9:B10)</f>
        <v>1862</v>
      </c>
      <c r="C8" s="38">
        <f t="shared" si="0"/>
        <v>4039</v>
      </c>
      <c r="D8" s="38">
        <f>SUM(읍면행정마을별세대및인구!D9:D10)</f>
        <v>1921</v>
      </c>
      <c r="E8" s="38">
        <f>SUM(읍면행정마을별세대및인구!E9:E10)</f>
        <v>2118</v>
      </c>
      <c r="F8" s="75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60" s="20" customFormat="1" ht="27.95" customHeight="1">
      <c r="A9" s="268" t="s">
        <v>364</v>
      </c>
      <c r="B9" s="38">
        <f>SUM(읍면행정마을별세대및인구!B11:B14)</f>
        <v>4247</v>
      </c>
      <c r="C9" s="38">
        <f t="shared" si="0"/>
        <v>10435</v>
      </c>
      <c r="D9" s="38">
        <f>SUM(읍면행정마을별세대및인구!D11:D14)</f>
        <v>5056</v>
      </c>
      <c r="E9" s="38">
        <f>SUM(읍면행정마을별세대및인구!E11:E14)</f>
        <v>5379</v>
      </c>
      <c r="F9" s="7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60" s="20" customFormat="1" ht="27.95" customHeight="1">
      <c r="A10" s="268" t="s">
        <v>409</v>
      </c>
      <c r="B10" s="38">
        <f>SUM(읍면행정마을별세대및인구!B15)</f>
        <v>1935</v>
      </c>
      <c r="C10" s="38">
        <f t="shared" si="0"/>
        <v>4494</v>
      </c>
      <c r="D10" s="38">
        <f>SUM(읍면행정마을별세대및인구!D15)</f>
        <v>2270</v>
      </c>
      <c r="E10" s="38">
        <f>SUM(읍면행정마을별세대및인구!E15)</f>
        <v>2224</v>
      </c>
      <c r="F10" s="75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</row>
    <row r="11" spans="1:60" s="20" customFormat="1" ht="27.95" customHeight="1">
      <c r="A11" s="268" t="s">
        <v>408</v>
      </c>
      <c r="B11" s="38">
        <f>SUM(읍면행정마을별세대및인구!B16)</f>
        <v>1687</v>
      </c>
      <c r="C11" s="38">
        <f t="shared" si="0"/>
        <v>3435</v>
      </c>
      <c r="D11" s="38">
        <f>SUM(읍면행정마을별세대및인구!D16)</f>
        <v>1723</v>
      </c>
      <c r="E11" s="38">
        <f>SUM(읍면행정마을별세대및인구!E16)</f>
        <v>1712</v>
      </c>
      <c r="F11" s="75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60" s="20" customFormat="1" ht="27.95" customHeight="1">
      <c r="A12" s="268" t="s">
        <v>407</v>
      </c>
      <c r="B12" s="38">
        <f>SUM(읍면행정마을별세대및인구!B17:B19)</f>
        <v>1482</v>
      </c>
      <c r="C12" s="38">
        <f t="shared" si="0"/>
        <v>3138</v>
      </c>
      <c r="D12" s="38">
        <f>SUM(읍면행정마을별세대및인구!D17:D19)</f>
        <v>1706</v>
      </c>
      <c r="E12" s="38">
        <f>SUM(읍면행정마을별세대및인구!E17:E19)</f>
        <v>1432</v>
      </c>
      <c r="F12" s="75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60" s="20" customFormat="1" ht="27.95" customHeight="1">
      <c r="A13" s="268" t="s">
        <v>406</v>
      </c>
      <c r="B13" s="38">
        <f>SUM(읍면행정마을별세대및인구!B20:B21)</f>
        <v>317</v>
      </c>
      <c r="C13" s="38">
        <f t="shared" si="0"/>
        <v>616</v>
      </c>
      <c r="D13" s="38">
        <f>SUM(읍면행정마을별세대및인구!D20:D21)</f>
        <v>326</v>
      </c>
      <c r="E13" s="38">
        <f>SUM(읍면행정마을별세대및인구!E20:E21)</f>
        <v>290</v>
      </c>
      <c r="F13" s="76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60" s="20" customFormat="1" ht="27.95" customHeight="1">
      <c r="A14" s="268" t="s">
        <v>405</v>
      </c>
      <c r="B14" s="38">
        <f>SUM(읍면행정마을별세대및인구!B22:B24)</f>
        <v>381</v>
      </c>
      <c r="C14" s="38">
        <f t="shared" si="0"/>
        <v>729</v>
      </c>
      <c r="D14" s="38">
        <f>SUM(읍면행정마을별세대및인구!D22:D24)</f>
        <v>377</v>
      </c>
      <c r="E14" s="38">
        <f>SUM(읍면행정마을별세대및인구!E22:E24)</f>
        <v>352</v>
      </c>
      <c r="F14" s="76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60" s="20" customFormat="1" ht="27.95" customHeight="1">
      <c r="A15" s="268" t="s">
        <v>404</v>
      </c>
      <c r="B15" s="38">
        <f>SUM(읍면행정마을별세대및인구!B25:B28)</f>
        <v>205</v>
      </c>
      <c r="C15" s="38">
        <f t="shared" si="0"/>
        <v>387</v>
      </c>
      <c r="D15" s="38">
        <f>SUM(읍면행정마을별세대및인구!D25:D28)</f>
        <v>183</v>
      </c>
      <c r="E15" s="38">
        <f>SUM(읍면행정마을별세대및인구!E25:E28)</f>
        <v>204</v>
      </c>
      <c r="F15" s="76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60" s="20" customFormat="1" ht="27.95" customHeight="1">
      <c r="A16" s="268" t="s">
        <v>403</v>
      </c>
      <c r="B16" s="38">
        <f>SUM(읍면행정마을별세대및인구!B29:B31)</f>
        <v>205</v>
      </c>
      <c r="C16" s="38">
        <f t="shared" si="0"/>
        <v>421</v>
      </c>
      <c r="D16" s="38">
        <f>SUM(읍면행정마을별세대및인구!D29:D31)</f>
        <v>201</v>
      </c>
      <c r="E16" s="38">
        <f>SUM(읍면행정마을별세대및인구!E29:E31)</f>
        <v>220</v>
      </c>
      <c r="F16" s="76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</row>
    <row r="17" spans="1:33" s="20" customFormat="1" ht="27.95" customHeight="1">
      <c r="A17" s="268" t="s">
        <v>402</v>
      </c>
      <c r="B17" s="38">
        <f>SUM(읍면행정마을별세대및인구!B32:B34)</f>
        <v>199</v>
      </c>
      <c r="C17" s="38">
        <f t="shared" si="0"/>
        <v>372</v>
      </c>
      <c r="D17" s="38">
        <f>SUM(읍면행정마을별세대및인구!D32:D34)</f>
        <v>188</v>
      </c>
      <c r="E17" s="38">
        <f>SUM(읍면행정마을별세대및인구!E32:E34)</f>
        <v>184</v>
      </c>
      <c r="F17" s="76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s="20" customFormat="1" ht="27.95" customHeight="1">
      <c r="A18" s="268" t="s">
        <v>401</v>
      </c>
      <c r="B18" s="38">
        <f>SUM(읍면행정마을별세대및인구!B35:B38)</f>
        <v>279</v>
      </c>
      <c r="C18" s="38">
        <f t="shared" si="0"/>
        <v>553</v>
      </c>
      <c r="D18" s="38">
        <f>SUM(읍면행정마을별세대및인구!D35:D38)</f>
        <v>267</v>
      </c>
      <c r="E18" s="38">
        <f>SUM(읍면행정마을별세대및인구!E35:E38)</f>
        <v>286</v>
      </c>
      <c r="F18" s="76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</row>
    <row r="19" spans="1:33" s="20" customFormat="1" ht="27.95" customHeight="1">
      <c r="A19" s="268" t="s">
        <v>400</v>
      </c>
      <c r="B19" s="38">
        <f>SUM(읍면행정마을별세대및인구!B39:B43)</f>
        <v>1010</v>
      </c>
      <c r="C19" s="38">
        <f t="shared" si="0"/>
        <v>2794</v>
      </c>
      <c r="D19" s="38">
        <f>SUM(읍면행정마을별세대및인구!D39:D43)</f>
        <v>1370</v>
      </c>
      <c r="E19" s="38">
        <f>SUM(읍면행정마을별세대및인구!E39:E43)</f>
        <v>1424</v>
      </c>
      <c r="F19" s="76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s="20" customFormat="1" ht="27.95" customHeight="1">
      <c r="A20" s="77" t="s">
        <v>4</v>
      </c>
      <c r="B20" s="39">
        <f>SUM(B21:B27)</f>
        <v>867</v>
      </c>
      <c r="C20" s="39">
        <f>SUM(C21,C22,C23,C24,C25,C26,C27)</f>
        <v>1572</v>
      </c>
      <c r="D20" s="39">
        <f>SUM(D21,D22,D23,D24,D25,D26,D27)</f>
        <v>761</v>
      </c>
      <c r="E20" s="39">
        <f>SUM(E21,E22,E23,E24,E25,E26,E27)</f>
        <v>811</v>
      </c>
      <c r="F20" s="78"/>
      <c r="G20" s="21"/>
      <c r="H20" s="21"/>
      <c r="I20" s="22"/>
    </row>
    <row r="21" spans="1:33" s="20" customFormat="1" ht="27.95" customHeight="1">
      <c r="A21" s="52" t="s">
        <v>399</v>
      </c>
      <c r="B21" s="40">
        <f>SUM(읍면행정마을별세대및인구!B45:B46)</f>
        <v>187</v>
      </c>
      <c r="C21" s="38">
        <f t="shared" ref="C21:C27" si="1">SUM(D21:E21)</f>
        <v>318</v>
      </c>
      <c r="D21" s="40">
        <f>SUM(읍면행정마을별세대및인구!D45:D46)</f>
        <v>152</v>
      </c>
      <c r="E21" s="40">
        <f>SUM(읍면행정마을별세대및인구!E45:E46)</f>
        <v>166</v>
      </c>
      <c r="F21" s="79"/>
      <c r="G21" s="21"/>
      <c r="H21" s="21"/>
      <c r="I21" s="22"/>
    </row>
    <row r="22" spans="1:33" s="20" customFormat="1" ht="27.95" customHeight="1">
      <c r="A22" s="52" t="s">
        <v>398</v>
      </c>
      <c r="B22" s="40">
        <f>SUM(읍면행정마을별세대및인구!B47:B48)</f>
        <v>106</v>
      </c>
      <c r="C22" s="38">
        <f t="shared" si="1"/>
        <v>197</v>
      </c>
      <c r="D22" s="40">
        <f>SUM(읍면행정마을별세대및인구!D47:D48)</f>
        <v>103</v>
      </c>
      <c r="E22" s="40">
        <f>SUM(읍면행정마을별세대및인구!E47:E48)</f>
        <v>94</v>
      </c>
      <c r="F22" s="79"/>
    </row>
    <row r="23" spans="1:33" s="20" customFormat="1" ht="27.95" customHeight="1">
      <c r="A23" s="52" t="s">
        <v>397</v>
      </c>
      <c r="B23" s="40">
        <f>SUM(읍면행정마을별세대및인구!B49:B50)</f>
        <v>59</v>
      </c>
      <c r="C23" s="38">
        <f t="shared" si="1"/>
        <v>94</v>
      </c>
      <c r="D23" s="40">
        <f>SUM(읍면행정마을별세대및인구!D49:D50)</f>
        <v>40</v>
      </c>
      <c r="E23" s="40">
        <f>SUM(읍면행정마을별세대및인구!E49:E50)</f>
        <v>54</v>
      </c>
      <c r="F23" s="79"/>
    </row>
    <row r="24" spans="1:33" s="20" customFormat="1" ht="27.95" customHeight="1">
      <c r="A24" s="52" t="s">
        <v>396</v>
      </c>
      <c r="B24" s="40">
        <f>SUM(읍면행정마을별세대및인구!B51:B53)</f>
        <v>107</v>
      </c>
      <c r="C24" s="38">
        <f t="shared" si="1"/>
        <v>212</v>
      </c>
      <c r="D24" s="40">
        <f>SUM(읍면행정마을별세대및인구!D51:D53)</f>
        <v>104</v>
      </c>
      <c r="E24" s="40">
        <f>SUM(읍면행정마을별세대및인구!E51:E53)</f>
        <v>108</v>
      </c>
      <c r="F24" s="79"/>
    </row>
    <row r="25" spans="1:33" s="20" customFormat="1" ht="27.95" customHeight="1">
      <c r="A25" s="52" t="s">
        <v>395</v>
      </c>
      <c r="B25" s="40">
        <f>SUM(읍면행정마을별세대및인구!B54:B56)</f>
        <v>169</v>
      </c>
      <c r="C25" s="38">
        <f t="shared" si="1"/>
        <v>325</v>
      </c>
      <c r="D25" s="40">
        <f>SUM(읍면행정마을별세대및인구!D54:D56)</f>
        <v>158</v>
      </c>
      <c r="E25" s="40">
        <f>SUM(읍면행정마을별세대및인구!E54:E56)</f>
        <v>167</v>
      </c>
      <c r="F25" s="79"/>
    </row>
    <row r="26" spans="1:33" s="20" customFormat="1" ht="27.95" customHeight="1">
      <c r="A26" s="52" t="s">
        <v>394</v>
      </c>
      <c r="B26" s="40">
        <f>SUM(읍면행정마을별세대및인구!B57:B59)</f>
        <v>124</v>
      </c>
      <c r="C26" s="38">
        <f t="shared" si="1"/>
        <v>215</v>
      </c>
      <c r="D26" s="40">
        <f>SUM(읍면행정마을별세대및인구!D57:D59)</f>
        <v>104</v>
      </c>
      <c r="E26" s="40">
        <f>SUM(읍면행정마을별세대및인구!E57:E59)</f>
        <v>111</v>
      </c>
      <c r="F26" s="79"/>
    </row>
    <row r="27" spans="1:33" s="20" customFormat="1" ht="27.95" customHeight="1">
      <c r="A27" s="52" t="s">
        <v>375</v>
      </c>
      <c r="B27" s="40">
        <f>SUM(읍면행정마을별세대및인구!B60:B62)</f>
        <v>115</v>
      </c>
      <c r="C27" s="38">
        <f t="shared" si="1"/>
        <v>211</v>
      </c>
      <c r="D27" s="40">
        <f>SUM(읍면행정마을별세대및인구!D60:D62)</f>
        <v>100</v>
      </c>
      <c r="E27" s="40">
        <f>SUM(읍면행정마을별세대및인구!E60:E62)</f>
        <v>111</v>
      </c>
      <c r="F27" s="79"/>
    </row>
    <row r="28" spans="1:33" s="20" customFormat="1" ht="27.95" customHeight="1">
      <c r="A28" s="80" t="s">
        <v>5</v>
      </c>
      <c r="B28" s="41">
        <f>SUM(B29:B35)</f>
        <v>1006</v>
      </c>
      <c r="C28" s="41">
        <f>SUM(C29,C30,C31,C32,C33,C34,C35)</f>
        <v>1949</v>
      </c>
      <c r="D28" s="41">
        <f>SUM(D29,D30,D31,D32,D33,D34,D35)</f>
        <v>959</v>
      </c>
      <c r="E28" s="41">
        <f>SUM(E29,E30,E31,E32,E33,E34,E35)</f>
        <v>990</v>
      </c>
      <c r="F28" s="78"/>
    </row>
    <row r="29" spans="1:33" s="20" customFormat="1" ht="27.95" customHeight="1">
      <c r="A29" s="81" t="s">
        <v>393</v>
      </c>
      <c r="B29" s="157">
        <f>SUM(읍면행정마을별세대및인구!B64:B67)</f>
        <v>154</v>
      </c>
      <c r="C29" s="38">
        <f t="shared" ref="C29:C35" si="2">SUM(D29:E29)</f>
        <v>296</v>
      </c>
      <c r="D29" s="157">
        <f>SUM(읍면행정마을별세대및인구!D64:D67)</f>
        <v>142</v>
      </c>
      <c r="E29" s="157">
        <f>SUM(읍면행정마을별세대및인구!E64:E67)</f>
        <v>154</v>
      </c>
      <c r="F29" s="82"/>
    </row>
    <row r="30" spans="1:33" s="20" customFormat="1" ht="27.95" customHeight="1">
      <c r="A30" s="52" t="s">
        <v>392</v>
      </c>
      <c r="B30" s="158">
        <f>SUM(읍면행정마을별세대및인구!B68:B69)</f>
        <v>119</v>
      </c>
      <c r="C30" s="38">
        <f t="shared" si="2"/>
        <v>245</v>
      </c>
      <c r="D30" s="158">
        <f>SUM(읍면행정마을별세대및인구!D68:D69)</f>
        <v>120</v>
      </c>
      <c r="E30" s="158">
        <f>SUM(읍면행정마을별세대및인구!E68:E69)</f>
        <v>125</v>
      </c>
      <c r="F30" s="83"/>
    </row>
    <row r="31" spans="1:33" s="20" customFormat="1" ht="27.95" customHeight="1">
      <c r="A31" s="52" t="s">
        <v>391</v>
      </c>
      <c r="B31" s="158">
        <f>SUM(읍면행정마을별세대및인구!B70:B73)</f>
        <v>141</v>
      </c>
      <c r="C31" s="38">
        <f t="shared" si="2"/>
        <v>250</v>
      </c>
      <c r="D31" s="158">
        <f>SUM(읍면행정마을별세대및인구!D70:D73)</f>
        <v>116</v>
      </c>
      <c r="E31" s="158">
        <f>SUM(읍면행정마을별세대및인구!E70:E73)</f>
        <v>134</v>
      </c>
      <c r="F31" s="83"/>
    </row>
    <row r="32" spans="1:33" s="20" customFormat="1" ht="27.95" customHeight="1">
      <c r="A32" s="52" t="s">
        <v>390</v>
      </c>
      <c r="B32" s="158">
        <f>SUM(읍면행정마을별세대및인구!B74:B76)</f>
        <v>115</v>
      </c>
      <c r="C32" s="38">
        <f t="shared" si="2"/>
        <v>215</v>
      </c>
      <c r="D32" s="158">
        <f>SUM(읍면행정마을별세대및인구!D74:D76)</f>
        <v>107</v>
      </c>
      <c r="E32" s="158">
        <f>SUM(읍면행정마을별세대및인구!E74:E76)</f>
        <v>108</v>
      </c>
      <c r="F32" s="84"/>
    </row>
    <row r="33" spans="1:6" ht="27.95" customHeight="1">
      <c r="A33" s="53" t="s">
        <v>389</v>
      </c>
      <c r="B33" s="158">
        <f>SUM(읍면행정마을별세대및인구!B77:B78)</f>
        <v>103</v>
      </c>
      <c r="C33" s="38">
        <f t="shared" si="2"/>
        <v>196</v>
      </c>
      <c r="D33" s="158">
        <f>SUM(읍면행정마을별세대및인구!D77:D78)</f>
        <v>97</v>
      </c>
      <c r="E33" s="158">
        <f>SUM(읍면행정마을별세대및인구!E77:E78)</f>
        <v>99</v>
      </c>
      <c r="F33" s="84"/>
    </row>
    <row r="34" spans="1:6" s="20" customFormat="1" ht="27.95" customHeight="1">
      <c r="A34" s="53" t="s">
        <v>388</v>
      </c>
      <c r="B34" s="158">
        <f>SUM(읍면행정마을별세대및인구!B79:B84)</f>
        <v>176</v>
      </c>
      <c r="C34" s="38">
        <f t="shared" si="2"/>
        <v>331</v>
      </c>
      <c r="D34" s="158">
        <f>SUM(읍면행정마을별세대및인구!D79:D84)</f>
        <v>169</v>
      </c>
      <c r="E34" s="158">
        <f>SUM(읍면행정마을별세대및인구!E79:E84)</f>
        <v>162</v>
      </c>
      <c r="F34" s="84"/>
    </row>
    <row r="35" spans="1:6" s="20" customFormat="1" ht="27.95" customHeight="1">
      <c r="A35" s="53" t="s">
        <v>387</v>
      </c>
      <c r="B35" s="158">
        <f>SUM(읍면행정마을별세대및인구!B85:B87)</f>
        <v>198</v>
      </c>
      <c r="C35" s="38">
        <f t="shared" si="2"/>
        <v>416</v>
      </c>
      <c r="D35" s="158">
        <f>SUM(읍면행정마을별세대및인구!D85:D87)</f>
        <v>208</v>
      </c>
      <c r="E35" s="158">
        <f>SUM(읍면행정마을별세대및인구!E85:E87)</f>
        <v>208</v>
      </c>
      <c r="F35" s="84"/>
    </row>
    <row r="36" spans="1:6" ht="27.95" customHeight="1">
      <c r="A36" s="85" t="s">
        <v>6</v>
      </c>
      <c r="B36" s="28">
        <f>SUM(B37:B41)</f>
        <v>827</v>
      </c>
      <c r="C36" s="28">
        <f>SUM(C37+C38+C39+C40+C41)</f>
        <v>1516</v>
      </c>
      <c r="D36" s="28">
        <f>SUM(D37+D38+D39+D40+D41)</f>
        <v>764</v>
      </c>
      <c r="E36" s="43">
        <f>SUM(E37+E38+E39+E40+E41)</f>
        <v>752</v>
      </c>
      <c r="F36" s="86"/>
    </row>
    <row r="37" spans="1:6" ht="27.95" customHeight="1">
      <c r="A37" s="87" t="s">
        <v>380</v>
      </c>
      <c r="B37" s="40">
        <f>SUM(읍면행정마을별세대및인구!B89:B92)</f>
        <v>143</v>
      </c>
      <c r="C37" s="40">
        <f>SUM(D37:E37)</f>
        <v>255</v>
      </c>
      <c r="D37" s="40">
        <f>SUM(읍면행정마을별세대및인구!D89:D92)</f>
        <v>136</v>
      </c>
      <c r="E37" s="40">
        <f>SUM(읍면행정마을별세대및인구!E89:E92)</f>
        <v>119</v>
      </c>
      <c r="F37" s="76"/>
    </row>
    <row r="38" spans="1:6" ht="27.95" customHeight="1">
      <c r="A38" s="87" t="s">
        <v>386</v>
      </c>
      <c r="B38" s="40">
        <f>SUM(읍면행정마을별세대및인구!B93:B95)</f>
        <v>195</v>
      </c>
      <c r="C38" s="40">
        <f>SUM(D38:E38)</f>
        <v>347</v>
      </c>
      <c r="D38" s="40">
        <f>SUM(읍면행정마을별세대및인구!D93:D95)</f>
        <v>175</v>
      </c>
      <c r="E38" s="40">
        <f>SUM(읍면행정마을별세대및인구!E93:E95)</f>
        <v>172</v>
      </c>
      <c r="F38" s="76"/>
    </row>
    <row r="39" spans="1:6" ht="27.95" customHeight="1">
      <c r="A39" s="87" t="s">
        <v>385</v>
      </c>
      <c r="B39" s="40">
        <f>SUM(읍면행정마을별세대및인구!B96:B98)</f>
        <v>146</v>
      </c>
      <c r="C39" s="40">
        <f>SUM(D39:E39)</f>
        <v>309</v>
      </c>
      <c r="D39" s="40">
        <f>SUM(읍면행정마을별세대및인구!D96:D98)</f>
        <v>152</v>
      </c>
      <c r="E39" s="40">
        <f>SUM(읍면행정마을별세대및인구!E96:E98)</f>
        <v>157</v>
      </c>
      <c r="F39" s="76"/>
    </row>
    <row r="40" spans="1:6" ht="27.95" customHeight="1">
      <c r="A40" s="87" t="s">
        <v>384</v>
      </c>
      <c r="B40" s="40">
        <f>SUM(읍면행정마을별세대및인구!B99:B102)</f>
        <v>198</v>
      </c>
      <c r="C40" s="40">
        <f>SUM(D40:E40)</f>
        <v>363</v>
      </c>
      <c r="D40" s="40">
        <f>SUM(읍면행정마을별세대및인구!D99:D102)</f>
        <v>188</v>
      </c>
      <c r="E40" s="40">
        <f>SUM(읍면행정마을별세대및인구!E99:E102)</f>
        <v>175</v>
      </c>
      <c r="F40" s="76"/>
    </row>
    <row r="41" spans="1:6" ht="27.95" customHeight="1">
      <c r="A41" s="87" t="s">
        <v>383</v>
      </c>
      <c r="B41" s="40">
        <f>SUM(읍면행정마을별세대및인구!B103:B105)</f>
        <v>145</v>
      </c>
      <c r="C41" s="40">
        <f>SUM(D41:E41)</f>
        <v>242</v>
      </c>
      <c r="D41" s="40">
        <f>SUM(읍면행정마을별세대및인구!D103:D105)</f>
        <v>113</v>
      </c>
      <c r="E41" s="40">
        <f>SUM(읍면행정마을별세대및인구!E103:E105)</f>
        <v>129</v>
      </c>
      <c r="F41" s="76"/>
    </row>
    <row r="42" spans="1:6" ht="27.95" customHeight="1">
      <c r="A42" s="85" t="s">
        <v>7</v>
      </c>
      <c r="B42" s="28">
        <f>SUM(B43:B49)</f>
        <v>898</v>
      </c>
      <c r="C42" s="28">
        <f>C43+C44+C45+C46+C47+C48+C49</f>
        <v>1562</v>
      </c>
      <c r="D42" s="28">
        <f>D43+D44+D45+D46+D47+D48+D49</f>
        <v>761</v>
      </c>
      <c r="E42" s="28">
        <f>E43+E44+E45+E46+E47+E48+E49</f>
        <v>801</v>
      </c>
      <c r="F42" s="88"/>
    </row>
    <row r="43" spans="1:6" ht="27.95" customHeight="1">
      <c r="A43" s="87" t="s">
        <v>382</v>
      </c>
      <c r="B43" s="40">
        <f>SUM(읍면행정마을별세대및인구!B107:B109)</f>
        <v>229</v>
      </c>
      <c r="C43" s="40">
        <f t="shared" ref="C43:C49" si="3">SUM(D43:E43)</f>
        <v>392</v>
      </c>
      <c r="D43" s="40">
        <f>SUM(읍면행정마을별세대및인구!D107:D109)</f>
        <v>184</v>
      </c>
      <c r="E43" s="40">
        <f>SUM(읍면행정마을별세대및인구!E107:E109)</f>
        <v>208</v>
      </c>
      <c r="F43" s="79"/>
    </row>
    <row r="44" spans="1:6" ht="27.95" customHeight="1">
      <c r="A44" s="87" t="s">
        <v>381</v>
      </c>
      <c r="B44" s="40">
        <f>SUM(읍면행정마을별세대및인구!B110:B111)</f>
        <v>184</v>
      </c>
      <c r="C44" s="40">
        <f t="shared" si="3"/>
        <v>347</v>
      </c>
      <c r="D44" s="40">
        <f>SUM(읍면행정마을별세대및인구!D110:D111)</f>
        <v>177</v>
      </c>
      <c r="E44" s="40">
        <f>SUM(읍면행정마을별세대및인구!E110:E111)</f>
        <v>170</v>
      </c>
      <c r="F44" s="79"/>
    </row>
    <row r="45" spans="1:6" ht="27.95" customHeight="1">
      <c r="A45" s="87" t="s">
        <v>380</v>
      </c>
      <c r="B45" s="40">
        <f>SUM(읍면행정마을별세대및인구!B112)</f>
        <v>106</v>
      </c>
      <c r="C45" s="40">
        <f t="shared" si="3"/>
        <v>188</v>
      </c>
      <c r="D45" s="40">
        <f>SUM(읍면행정마을별세대및인구!D112)</f>
        <v>86</v>
      </c>
      <c r="E45" s="40">
        <f>SUM(읍면행정마을별세대및인구!E112)</f>
        <v>102</v>
      </c>
      <c r="F45" s="79"/>
    </row>
    <row r="46" spans="1:6" ht="27.95" customHeight="1">
      <c r="A46" s="87" t="s">
        <v>379</v>
      </c>
      <c r="B46" s="40">
        <f>SUM(읍면행정마을별세대및인구!B113)</f>
        <v>88</v>
      </c>
      <c r="C46" s="40">
        <f t="shared" si="3"/>
        <v>143</v>
      </c>
      <c r="D46" s="40">
        <f>SUM(읍면행정마을별세대및인구!D113)</f>
        <v>73</v>
      </c>
      <c r="E46" s="40">
        <f>SUM(읍면행정마을별세대및인구!E113)</f>
        <v>70</v>
      </c>
      <c r="F46" s="79"/>
    </row>
    <row r="47" spans="1:6" ht="27.95" customHeight="1">
      <c r="A47" s="87" t="s">
        <v>378</v>
      </c>
      <c r="B47" s="40">
        <f>SUM(읍면행정마을별세대및인구!B114)</f>
        <v>60</v>
      </c>
      <c r="C47" s="40">
        <f t="shared" si="3"/>
        <v>100</v>
      </c>
      <c r="D47" s="40">
        <f>SUM(읍면행정마을별세대및인구!D114)</f>
        <v>52</v>
      </c>
      <c r="E47" s="40">
        <f>SUM(읍면행정마을별세대및인구!E114)</f>
        <v>48</v>
      </c>
      <c r="F47" s="79"/>
    </row>
    <row r="48" spans="1:6" ht="27.95" customHeight="1">
      <c r="A48" s="87" t="s">
        <v>377</v>
      </c>
      <c r="B48" s="40">
        <f>SUM(읍면행정마을별세대및인구!B115:B117)</f>
        <v>184</v>
      </c>
      <c r="C48" s="40">
        <f t="shared" si="3"/>
        <v>312</v>
      </c>
      <c r="D48" s="40">
        <f>SUM(읍면행정마을별세대및인구!D115:D117)</f>
        <v>152</v>
      </c>
      <c r="E48" s="40">
        <f>SUM(읍면행정마을별세대및인구!E115:E117)</f>
        <v>160</v>
      </c>
      <c r="F48" s="79"/>
    </row>
    <row r="49" spans="1:6" ht="27.95" customHeight="1">
      <c r="A49" s="87" t="s">
        <v>376</v>
      </c>
      <c r="B49" s="40">
        <f>SUM(읍면행정마을별세대및인구!B118)</f>
        <v>47</v>
      </c>
      <c r="C49" s="40">
        <f t="shared" si="3"/>
        <v>80</v>
      </c>
      <c r="D49" s="40">
        <f>SUM(읍면행정마을별세대및인구!D118)</f>
        <v>37</v>
      </c>
      <c r="E49" s="40">
        <f>SUM(읍면행정마을별세대및인구!E118)</f>
        <v>43</v>
      </c>
      <c r="F49" s="79"/>
    </row>
    <row r="50" spans="1:6" ht="27.95" customHeight="1">
      <c r="A50" s="85" t="s">
        <v>8</v>
      </c>
      <c r="B50" s="28">
        <f>SUM(B51:B57)</f>
        <v>1085</v>
      </c>
      <c r="C50" s="28">
        <f>C51+C52+C53+C54+C55+C56+C57</f>
        <v>2045</v>
      </c>
      <c r="D50" s="28">
        <f>D51+D52+D53+D54+D55+D56+D57</f>
        <v>963</v>
      </c>
      <c r="E50" s="28">
        <f>E51+E52+E53+E54+E55+E56+E57</f>
        <v>1082</v>
      </c>
      <c r="F50" s="88"/>
    </row>
    <row r="51" spans="1:6" ht="27.95" customHeight="1">
      <c r="A51" s="87" t="s">
        <v>334</v>
      </c>
      <c r="B51" s="40">
        <f>SUM(읍면행정마을별세대및인구!B120:B123)</f>
        <v>296</v>
      </c>
      <c r="C51" s="40">
        <f>(D51+E51)</f>
        <v>559</v>
      </c>
      <c r="D51" s="40">
        <f>SUM(읍면행정마을별세대및인구!D120:D123)</f>
        <v>270</v>
      </c>
      <c r="E51" s="40">
        <f>SUM(읍면행정마을별세대및인구!E120:E123)</f>
        <v>289</v>
      </c>
      <c r="F51" s="79"/>
    </row>
    <row r="52" spans="1:6" ht="27.95" customHeight="1">
      <c r="A52" s="87" t="s">
        <v>375</v>
      </c>
      <c r="B52" s="40">
        <f>SUM(읍면행정마을별세대및인구!B124:B125)</f>
        <v>140</v>
      </c>
      <c r="C52" s="42">
        <f t="shared" ref="C52:C57" si="4">D52+E52</f>
        <v>272</v>
      </c>
      <c r="D52" s="40">
        <f>SUM(읍면행정마을별세대및인구!D124:D125)</f>
        <v>130</v>
      </c>
      <c r="E52" s="40">
        <f>SUM(읍면행정마을별세대및인구!E124:E125)</f>
        <v>142</v>
      </c>
      <c r="F52" s="79"/>
    </row>
    <row r="53" spans="1:6" ht="27.95" customHeight="1">
      <c r="A53" s="87" t="s">
        <v>374</v>
      </c>
      <c r="B53" s="40">
        <f>SUM(읍면행정마을별세대및인구!B126:B128)</f>
        <v>183</v>
      </c>
      <c r="C53" s="42">
        <f t="shared" si="4"/>
        <v>347</v>
      </c>
      <c r="D53" s="40">
        <f>SUM(읍면행정마을별세대및인구!D126:D128)</f>
        <v>163</v>
      </c>
      <c r="E53" s="40">
        <f>SUM(읍면행정마을별세대및인구!E126:E128)</f>
        <v>184</v>
      </c>
      <c r="F53" s="79"/>
    </row>
    <row r="54" spans="1:6" ht="27.95" customHeight="1">
      <c r="A54" s="87" t="s">
        <v>373</v>
      </c>
      <c r="B54" s="40">
        <f>SUM(읍면행정마을별세대및인구!B129:B131)</f>
        <v>142</v>
      </c>
      <c r="C54" s="42">
        <f t="shared" si="4"/>
        <v>268</v>
      </c>
      <c r="D54" s="40">
        <f>SUM(읍면행정마을별세대및인구!D129:D131)</f>
        <v>116</v>
      </c>
      <c r="E54" s="40">
        <f>SUM(읍면행정마을별세대및인구!E129:E131)</f>
        <v>152</v>
      </c>
      <c r="F54" s="79"/>
    </row>
    <row r="55" spans="1:6" ht="27.95" customHeight="1">
      <c r="A55" s="87" t="s">
        <v>372</v>
      </c>
      <c r="B55" s="40">
        <f>SUM(읍면행정마을별세대및인구!B132:B133)</f>
        <v>133</v>
      </c>
      <c r="C55" s="42">
        <f t="shared" si="4"/>
        <v>244</v>
      </c>
      <c r="D55" s="40">
        <f>SUM(읍면행정마을별세대및인구!D132:D133)</f>
        <v>121</v>
      </c>
      <c r="E55" s="40">
        <f>SUM(읍면행정마을별세대및인구!E132:E133)</f>
        <v>123</v>
      </c>
      <c r="F55" s="79"/>
    </row>
    <row r="56" spans="1:6" ht="27.95" customHeight="1">
      <c r="A56" s="87" t="s">
        <v>371</v>
      </c>
      <c r="B56" s="40">
        <f>SUM(읍면행정마을별세대및인구!B134)</f>
        <v>64</v>
      </c>
      <c r="C56" s="42">
        <f t="shared" si="4"/>
        <v>122</v>
      </c>
      <c r="D56" s="40">
        <f>SUM(읍면행정마을별세대및인구!D134)</f>
        <v>55</v>
      </c>
      <c r="E56" s="40">
        <f>SUM(읍면행정마을별세대및인구!E134)</f>
        <v>67</v>
      </c>
      <c r="F56" s="79"/>
    </row>
    <row r="57" spans="1:6" ht="27.95" customHeight="1">
      <c r="A57" s="87" t="s">
        <v>370</v>
      </c>
      <c r="B57" s="40">
        <f>SUM(읍면행정마을별세대및인구!B135:B138)</f>
        <v>127</v>
      </c>
      <c r="C57" s="42">
        <f t="shared" si="4"/>
        <v>233</v>
      </c>
      <c r="D57" s="40">
        <f>SUM(읍면행정마을별세대및인구!D135:D138)</f>
        <v>108</v>
      </c>
      <c r="E57" s="40">
        <f>SUM(읍면행정마을별세대및인구!E135:E138)</f>
        <v>125</v>
      </c>
      <c r="F57" s="79"/>
    </row>
    <row r="58" spans="1:6" ht="27.95" customHeight="1">
      <c r="A58" s="85" t="s">
        <v>9</v>
      </c>
      <c r="B58" s="28">
        <f>SUM(B59:B65)</f>
        <v>1148</v>
      </c>
      <c r="C58" s="28">
        <f>SUM(C59,C60,C61,C62,C63,C64,C65)</f>
        <v>2044</v>
      </c>
      <c r="D58" s="28">
        <f>SUM(D59,D60,D61,D62,D63,D64,D65)</f>
        <v>974</v>
      </c>
      <c r="E58" s="28">
        <f>SUM(E59,E60,E61,E62,E63,E64,E65)</f>
        <v>1070</v>
      </c>
      <c r="F58" s="86"/>
    </row>
    <row r="59" spans="1:6" ht="27.95" customHeight="1">
      <c r="A59" s="87" t="s">
        <v>369</v>
      </c>
      <c r="B59" s="40">
        <f>SUM(읍면행정마을별세대및인구!B140:B142)</f>
        <v>187</v>
      </c>
      <c r="C59" s="42">
        <f t="shared" ref="C59:C67" si="5">D59+E59</f>
        <v>327</v>
      </c>
      <c r="D59" s="40">
        <f>SUM(읍면행정마을별세대및인구!D140:D142)</f>
        <v>155</v>
      </c>
      <c r="E59" s="40">
        <f>SUM(읍면행정마을별세대및인구!E140:E142)</f>
        <v>172</v>
      </c>
      <c r="F59" s="76"/>
    </row>
    <row r="60" spans="1:6" ht="27.95" customHeight="1">
      <c r="A60" s="87" t="s">
        <v>368</v>
      </c>
      <c r="B60" s="40">
        <f>SUM(읍면행정마을별세대및인구!B143:B144)</f>
        <v>150</v>
      </c>
      <c r="C60" s="42">
        <f t="shared" si="5"/>
        <v>231</v>
      </c>
      <c r="D60" s="40">
        <f>SUM(읍면행정마을별세대및인구!D143:D144)</f>
        <v>96</v>
      </c>
      <c r="E60" s="40">
        <f>SUM(읍면행정마을별세대및인구!E143:E144)</f>
        <v>135</v>
      </c>
      <c r="F60" s="76"/>
    </row>
    <row r="61" spans="1:6" ht="27.95" customHeight="1">
      <c r="A61" s="87" t="s">
        <v>367</v>
      </c>
      <c r="B61" s="40">
        <f>SUM(읍면행정마을별세대및인구!B145:B148)</f>
        <v>130</v>
      </c>
      <c r="C61" s="42">
        <f t="shared" si="5"/>
        <v>262</v>
      </c>
      <c r="D61" s="40">
        <f>SUM(읍면행정마을별세대및인구!D145:D148)</f>
        <v>119</v>
      </c>
      <c r="E61" s="40">
        <f>SUM(읍면행정마을별세대및인구!E145:E148)</f>
        <v>143</v>
      </c>
      <c r="F61" s="79"/>
    </row>
    <row r="62" spans="1:6" ht="27.95" customHeight="1">
      <c r="A62" s="87" t="s">
        <v>366</v>
      </c>
      <c r="B62" s="40">
        <f>SUM(읍면행정마을별세대및인구!B149:B153)</f>
        <v>244</v>
      </c>
      <c r="C62" s="42">
        <f t="shared" si="5"/>
        <v>458</v>
      </c>
      <c r="D62" s="40">
        <f>SUM(읍면행정마을별세대및인구!D149:D153)</f>
        <v>226</v>
      </c>
      <c r="E62" s="40">
        <f>SUM(읍면행정마을별세대및인구!E149:E153)</f>
        <v>232</v>
      </c>
      <c r="F62" s="79"/>
    </row>
    <row r="63" spans="1:6" ht="27.95" customHeight="1">
      <c r="A63" s="87" t="s">
        <v>365</v>
      </c>
      <c r="B63" s="40">
        <f>SUM(읍면행정마을별세대및인구!B154:B156)</f>
        <v>145</v>
      </c>
      <c r="C63" s="42">
        <f t="shared" si="5"/>
        <v>263</v>
      </c>
      <c r="D63" s="40">
        <f>SUM(읍면행정마을별세대및인구!D154:D156)</f>
        <v>133</v>
      </c>
      <c r="E63" s="40">
        <f>SUM(읍면행정마을별세대및인구!E154:E156)</f>
        <v>130</v>
      </c>
      <c r="F63" s="79"/>
    </row>
    <row r="64" spans="1:6" ht="27.95" customHeight="1">
      <c r="A64" s="87" t="s">
        <v>364</v>
      </c>
      <c r="B64" s="40">
        <f>SUM(읍면행정마을별세대및인구!B157:B161)</f>
        <v>164</v>
      </c>
      <c r="C64" s="42">
        <f t="shared" si="5"/>
        <v>290</v>
      </c>
      <c r="D64" s="40">
        <f>SUM(읍면행정마을별세대및인구!D157:D161)</f>
        <v>143</v>
      </c>
      <c r="E64" s="40">
        <f>SUM(읍면행정마을별세대및인구!E157:E161)</f>
        <v>147</v>
      </c>
      <c r="F64" s="79"/>
    </row>
    <row r="65" spans="1:6" ht="27.95" customHeight="1">
      <c r="A65" s="87" t="s">
        <v>363</v>
      </c>
      <c r="B65" s="40">
        <f>SUM(읍면행정마을별세대및인구!B162:B163)</f>
        <v>128</v>
      </c>
      <c r="C65" s="42">
        <f t="shared" si="5"/>
        <v>213</v>
      </c>
      <c r="D65" s="40">
        <f>SUM(읍면행정마을별세대및인구!D162:D163)</f>
        <v>102</v>
      </c>
      <c r="E65" s="40">
        <f>SUM(읍면행정마을별세대및인구!E162:E163)</f>
        <v>111</v>
      </c>
      <c r="F65" s="79"/>
    </row>
    <row r="66" spans="1:6" ht="27.95" customHeight="1">
      <c r="A66" s="85" t="s">
        <v>10</v>
      </c>
      <c r="B66" s="28">
        <f>SUM(B67:B76)</f>
        <v>1287</v>
      </c>
      <c r="C66" s="28">
        <f t="shared" si="5"/>
        <v>2434</v>
      </c>
      <c r="D66" s="28">
        <f>D67+D68+D69+D70+D71+D72+D73+D74+D75+D76</f>
        <v>1166</v>
      </c>
      <c r="E66" s="28">
        <f>E67+E68+E69+E70+E71+E72+E73+E74+E75+E76</f>
        <v>1268</v>
      </c>
      <c r="F66" s="88"/>
    </row>
    <row r="67" spans="1:6" ht="27.95" customHeight="1">
      <c r="A67" s="87" t="s">
        <v>362</v>
      </c>
      <c r="B67" s="40">
        <f>SUM(읍면행정마을별세대및인구!B165)</f>
        <v>62</v>
      </c>
      <c r="C67" s="42">
        <f t="shared" si="5"/>
        <v>115</v>
      </c>
      <c r="D67" s="40">
        <f>SUM(읍면행정마을별세대및인구!D165)</f>
        <v>60</v>
      </c>
      <c r="E67" s="40">
        <f>SUM(읍면행정마을별세대및인구!E165)</f>
        <v>55</v>
      </c>
      <c r="F67" s="79"/>
    </row>
    <row r="68" spans="1:6" ht="27.95" customHeight="1">
      <c r="A68" s="87" t="s">
        <v>361</v>
      </c>
      <c r="B68" s="40">
        <f>SUM(읍면행정마을별세대및인구!B166)</f>
        <v>46</v>
      </c>
      <c r="C68" s="40">
        <f t="shared" ref="C68:C76" si="6">SUM(D68:E68)</f>
        <v>82</v>
      </c>
      <c r="D68" s="40">
        <f>SUM(읍면행정마을별세대및인구!D166)</f>
        <v>36</v>
      </c>
      <c r="E68" s="40">
        <f>SUM(읍면행정마을별세대및인구!E166)</f>
        <v>46</v>
      </c>
      <c r="F68" s="79"/>
    </row>
    <row r="69" spans="1:6" ht="27.95" customHeight="1">
      <c r="A69" s="87" t="s">
        <v>360</v>
      </c>
      <c r="B69" s="40">
        <f>SUM(읍면행정마을별세대및인구!B167:B170)</f>
        <v>144</v>
      </c>
      <c r="C69" s="40">
        <f t="shared" si="6"/>
        <v>270</v>
      </c>
      <c r="D69" s="40">
        <f>SUM(읍면행정마을별세대및인구!D167:D170)</f>
        <v>128</v>
      </c>
      <c r="E69" s="40">
        <f>SUM(읍면행정마을별세대및인구!E167:E170)</f>
        <v>142</v>
      </c>
      <c r="F69" s="79"/>
    </row>
    <row r="70" spans="1:6" ht="27.95" customHeight="1">
      <c r="A70" s="87" t="s">
        <v>359</v>
      </c>
      <c r="B70" s="40">
        <f>SUM(읍면행정마을별세대및인구!B171:B173)</f>
        <v>109</v>
      </c>
      <c r="C70" s="40">
        <f t="shared" si="6"/>
        <v>210</v>
      </c>
      <c r="D70" s="40">
        <f>SUM(읍면행정마을별세대및인구!D171:D173)</f>
        <v>98</v>
      </c>
      <c r="E70" s="40">
        <f>SUM(읍면행정마을별세대및인구!E171:E173)</f>
        <v>112</v>
      </c>
      <c r="F70" s="79"/>
    </row>
    <row r="71" spans="1:6" ht="27.95" customHeight="1">
      <c r="A71" s="87" t="s">
        <v>358</v>
      </c>
      <c r="B71" s="40">
        <f>SUM(읍면행정마을별세대및인구!B174:B178)</f>
        <v>284</v>
      </c>
      <c r="C71" s="40">
        <f t="shared" si="6"/>
        <v>579</v>
      </c>
      <c r="D71" s="40">
        <f>SUM(읍면행정마을별세대및인구!D174:D178)</f>
        <v>282</v>
      </c>
      <c r="E71" s="40">
        <f>SUM(읍면행정마을별세대및인구!E174:E178)</f>
        <v>297</v>
      </c>
      <c r="F71" s="79"/>
    </row>
    <row r="72" spans="1:6" ht="27.95" customHeight="1">
      <c r="A72" s="87" t="s">
        <v>357</v>
      </c>
      <c r="B72" s="40">
        <f>SUM(읍면행정마을별세대및인구!B179)</f>
        <v>44</v>
      </c>
      <c r="C72" s="40">
        <f t="shared" si="6"/>
        <v>91</v>
      </c>
      <c r="D72" s="40">
        <f>SUM(읍면행정마을별세대및인구!D179)</f>
        <v>45</v>
      </c>
      <c r="E72" s="40">
        <f>SUM(읍면행정마을별세대및인구!E179)</f>
        <v>46</v>
      </c>
      <c r="F72" s="79"/>
    </row>
    <row r="73" spans="1:6" ht="27.95" customHeight="1">
      <c r="A73" s="87" t="s">
        <v>356</v>
      </c>
      <c r="B73" s="40">
        <f>SUM(읍면행정마을별세대및인구!B180:B183)</f>
        <v>225</v>
      </c>
      <c r="C73" s="40">
        <f t="shared" si="6"/>
        <v>429</v>
      </c>
      <c r="D73" s="40">
        <f>SUM(읍면행정마을별세대및인구!D180:D183)</f>
        <v>211</v>
      </c>
      <c r="E73" s="40">
        <f>SUM(읍면행정마을별세대및인구!E180:E183)</f>
        <v>218</v>
      </c>
      <c r="F73" s="79"/>
    </row>
    <row r="74" spans="1:6" ht="27.95" customHeight="1">
      <c r="A74" s="87" t="s">
        <v>355</v>
      </c>
      <c r="B74" s="40">
        <f>SUM(읍면행정마을별세대및인구!B184)</f>
        <v>153</v>
      </c>
      <c r="C74" s="40">
        <f t="shared" si="6"/>
        <v>292</v>
      </c>
      <c r="D74" s="40">
        <f>SUM(읍면행정마을별세대및인구!D184)</f>
        <v>140</v>
      </c>
      <c r="E74" s="40">
        <f>SUM(읍면행정마을별세대및인구!E184)</f>
        <v>152</v>
      </c>
      <c r="F74" s="79"/>
    </row>
    <row r="75" spans="1:6" ht="27.95" customHeight="1">
      <c r="A75" s="87" t="s">
        <v>354</v>
      </c>
      <c r="B75" s="40">
        <f>SUM(읍면행정마을별세대및인구!B185:B186)</f>
        <v>71</v>
      </c>
      <c r="C75" s="40">
        <f t="shared" si="6"/>
        <v>121</v>
      </c>
      <c r="D75" s="40">
        <f>SUM(읍면행정마을별세대및인구!D185:D186)</f>
        <v>55</v>
      </c>
      <c r="E75" s="40">
        <f>SUM(읍면행정마을별세대및인구!E185:E186)</f>
        <v>66</v>
      </c>
      <c r="F75" s="79"/>
    </row>
    <row r="76" spans="1:6" ht="27.95" customHeight="1">
      <c r="A76" s="87" t="s">
        <v>353</v>
      </c>
      <c r="B76" s="40">
        <f>SUM(읍면행정마을별세대및인구!B187:B189)</f>
        <v>149</v>
      </c>
      <c r="C76" s="40">
        <f t="shared" si="6"/>
        <v>245</v>
      </c>
      <c r="D76" s="40">
        <f>SUM(읍면행정마을별세대및인구!D187:D189)</f>
        <v>111</v>
      </c>
      <c r="E76" s="40">
        <f>SUM(읍면행정마을별세대및인구!E187:E189)</f>
        <v>134</v>
      </c>
      <c r="F76" s="79"/>
    </row>
    <row r="77" spans="1:6" ht="27.95" customHeight="1">
      <c r="A77" s="85" t="s">
        <v>11</v>
      </c>
      <c r="B77" s="28">
        <f>SUM(B78:B82)</f>
        <v>821</v>
      </c>
      <c r="C77" s="28">
        <f>SUM(C78:C82)</f>
        <v>1454</v>
      </c>
      <c r="D77" s="28">
        <f>SUM(D78:D82)</f>
        <v>676</v>
      </c>
      <c r="E77" s="28">
        <f>SUM(E78:E82)</f>
        <v>778</v>
      </c>
      <c r="F77" s="88"/>
    </row>
    <row r="78" spans="1:6" ht="27.95" customHeight="1">
      <c r="A78" s="87" t="s">
        <v>352</v>
      </c>
      <c r="B78" s="40">
        <f>SUM(읍면행정마을별세대및인구!B191:B193)</f>
        <v>162</v>
      </c>
      <c r="C78" s="40">
        <f>SUM(D78:E78)</f>
        <v>299</v>
      </c>
      <c r="D78" s="40">
        <f>SUM(읍면행정마을별세대및인구!D191:D193)</f>
        <v>134</v>
      </c>
      <c r="E78" s="40">
        <f>SUM(읍면행정마을별세대및인구!E191:E193)</f>
        <v>165</v>
      </c>
      <c r="F78" s="79"/>
    </row>
    <row r="79" spans="1:6" ht="27.95" customHeight="1">
      <c r="A79" s="87" t="s">
        <v>351</v>
      </c>
      <c r="B79" s="40">
        <f>SUM(읍면행정마을별세대및인구!B194:B197)</f>
        <v>168</v>
      </c>
      <c r="C79" s="40">
        <f>SUM(D79:E79)</f>
        <v>309</v>
      </c>
      <c r="D79" s="40">
        <f>SUM(읍면행정마을별세대및인구!D194:D197)</f>
        <v>151</v>
      </c>
      <c r="E79" s="40">
        <f>SUM(읍면행정마을별세대및인구!E194:E197)</f>
        <v>158</v>
      </c>
      <c r="F79" s="79"/>
    </row>
    <row r="80" spans="1:6" ht="27.95" customHeight="1">
      <c r="A80" s="87" t="s">
        <v>350</v>
      </c>
      <c r="B80" s="40">
        <f>SUM(읍면행정마을별세대및인구!B198:B201)</f>
        <v>244</v>
      </c>
      <c r="C80" s="40">
        <f>SUM(D80:E80)</f>
        <v>431</v>
      </c>
      <c r="D80" s="40">
        <f>SUM(읍면행정마을별세대및인구!D198:D201)</f>
        <v>202</v>
      </c>
      <c r="E80" s="40">
        <f>SUM(읍면행정마을별세대및인구!E198:E201)</f>
        <v>229</v>
      </c>
      <c r="F80" s="79"/>
    </row>
    <row r="81" spans="1:6" ht="27.95" customHeight="1">
      <c r="A81" s="87" t="s">
        <v>349</v>
      </c>
      <c r="B81" s="40">
        <f>SUM(읍면행정마을별세대및인구!B202:B205)</f>
        <v>103</v>
      </c>
      <c r="C81" s="40">
        <f>SUM(D81:E81)</f>
        <v>173</v>
      </c>
      <c r="D81" s="40">
        <f>SUM(읍면행정마을별세대및인구!D202:D205)</f>
        <v>84</v>
      </c>
      <c r="E81" s="40">
        <f>SUM(읍면행정마을별세대및인구!E202:E205)</f>
        <v>89</v>
      </c>
      <c r="F81" s="79"/>
    </row>
    <row r="82" spans="1:6" ht="27.95" customHeight="1">
      <c r="A82" s="87" t="s">
        <v>348</v>
      </c>
      <c r="B82" s="40">
        <f>SUM(읍면행정마을별세대및인구!B206:B210)</f>
        <v>144</v>
      </c>
      <c r="C82" s="40">
        <f>SUM(D82:E82)</f>
        <v>242</v>
      </c>
      <c r="D82" s="40">
        <f>SUM(읍면행정마을별세대및인구!D206:D210)</f>
        <v>105</v>
      </c>
      <c r="E82" s="40">
        <f>SUM(읍면행정마을별세대및인구!E206:E210)</f>
        <v>137</v>
      </c>
      <c r="F82" s="79"/>
    </row>
    <row r="83" spans="1:6" ht="27.95" customHeight="1">
      <c r="A83" s="85" t="s">
        <v>12</v>
      </c>
      <c r="B83" s="29">
        <f>SUM(B84:B92)</f>
        <v>893</v>
      </c>
      <c r="C83" s="29">
        <f>SUM(C84:C92)</f>
        <v>1517</v>
      </c>
      <c r="D83" s="29">
        <f>SUM(D84:D92)</f>
        <v>733</v>
      </c>
      <c r="E83" s="29">
        <f>SUM(E84:E92)</f>
        <v>784</v>
      </c>
      <c r="F83" s="88"/>
    </row>
    <row r="84" spans="1:6" ht="27.95" customHeight="1">
      <c r="A84" s="52" t="s">
        <v>347</v>
      </c>
      <c r="B84" s="40">
        <f>SUM(읍면행정마을별세대및인구!B212:B213)</f>
        <v>64</v>
      </c>
      <c r="C84" s="40">
        <f t="shared" ref="C84:C92" si="7">SUM(D84:E84)</f>
        <v>91</v>
      </c>
      <c r="D84" s="40">
        <f>SUM(읍면행정마을별세대및인구!D212:D213)</f>
        <v>49</v>
      </c>
      <c r="E84" s="40">
        <f>SUM(읍면행정마을별세대및인구!E212:E213)</f>
        <v>42</v>
      </c>
      <c r="F84" s="83"/>
    </row>
    <row r="85" spans="1:6" ht="27.95" customHeight="1">
      <c r="A85" s="52" t="s">
        <v>346</v>
      </c>
      <c r="B85" s="40">
        <f>SUM(읍면행정마을별세대및인구!B214:B216)</f>
        <v>114</v>
      </c>
      <c r="C85" s="40">
        <f t="shared" si="7"/>
        <v>187</v>
      </c>
      <c r="D85" s="40">
        <f>SUM(읍면행정마을별세대및인구!D214:D216)</f>
        <v>91</v>
      </c>
      <c r="E85" s="40">
        <f>SUM(읍면행정마을별세대및인구!E214:E216)</f>
        <v>96</v>
      </c>
      <c r="F85" s="83"/>
    </row>
    <row r="86" spans="1:6" ht="27.95" customHeight="1">
      <c r="A86" s="52" t="s">
        <v>345</v>
      </c>
      <c r="B86" s="40">
        <f>SUM(읍면행정마을별세대및인구!B217:B219)</f>
        <v>145</v>
      </c>
      <c r="C86" s="40">
        <f t="shared" si="7"/>
        <v>266</v>
      </c>
      <c r="D86" s="40">
        <f>SUM(읍면행정마을별세대및인구!D217:D219)</f>
        <v>119</v>
      </c>
      <c r="E86" s="40">
        <f>SUM(읍면행정마을별세대및인구!E217:E219)</f>
        <v>147</v>
      </c>
      <c r="F86" s="83"/>
    </row>
    <row r="87" spans="1:6" ht="27.95" customHeight="1">
      <c r="A87" s="52" t="s">
        <v>344</v>
      </c>
      <c r="B87" s="40">
        <f>SUM(읍면행정마을별세대및인구!B220:B221)</f>
        <v>161</v>
      </c>
      <c r="C87" s="40">
        <f t="shared" si="7"/>
        <v>285</v>
      </c>
      <c r="D87" s="40">
        <f>SUM(읍면행정마을별세대및인구!D220:D221)</f>
        <v>141</v>
      </c>
      <c r="E87" s="40">
        <f>SUM(읍면행정마을별세대및인구!E220:E221)</f>
        <v>144</v>
      </c>
      <c r="F87" s="83"/>
    </row>
    <row r="88" spans="1:6" ht="27.95" customHeight="1">
      <c r="A88" s="52" t="s">
        <v>343</v>
      </c>
      <c r="B88" s="40">
        <f>SUM(읍면행정마을별세대및인구!B222:B224)</f>
        <v>89</v>
      </c>
      <c r="C88" s="40">
        <f t="shared" si="7"/>
        <v>160</v>
      </c>
      <c r="D88" s="40">
        <f>SUM(읍면행정마을별세대및인구!D222:D224)</f>
        <v>82</v>
      </c>
      <c r="E88" s="40">
        <f>SUM(읍면행정마을별세대및인구!E222:E224)</f>
        <v>78</v>
      </c>
      <c r="F88" s="83"/>
    </row>
    <row r="89" spans="1:6" ht="27.95" customHeight="1">
      <c r="A89" s="52" t="s">
        <v>342</v>
      </c>
      <c r="B89" s="40">
        <f>SUM(읍면행정마을별세대및인구!B225:B226)</f>
        <v>56</v>
      </c>
      <c r="C89" s="40">
        <f t="shared" si="7"/>
        <v>88</v>
      </c>
      <c r="D89" s="40">
        <f>SUM(읍면행정마을별세대및인구!D225:D226)</f>
        <v>43</v>
      </c>
      <c r="E89" s="40">
        <f>SUM(읍면행정마을별세대및인구!E225:E226)</f>
        <v>45</v>
      </c>
      <c r="F89" s="83"/>
    </row>
    <row r="90" spans="1:6" ht="27.95" customHeight="1">
      <c r="A90" s="52" t="s">
        <v>341</v>
      </c>
      <c r="B90" s="40">
        <f>SUM(읍면행정마을별세대및인구!B227:B228)</f>
        <v>108</v>
      </c>
      <c r="C90" s="40">
        <f t="shared" si="7"/>
        <v>175</v>
      </c>
      <c r="D90" s="40">
        <f>SUM(읍면행정마을별세대및인구!D227:D228)</f>
        <v>76</v>
      </c>
      <c r="E90" s="40">
        <f>SUM(읍면행정마을별세대및인구!E227:E228)</f>
        <v>99</v>
      </c>
      <c r="F90" s="83"/>
    </row>
    <row r="91" spans="1:6" ht="27.95" customHeight="1">
      <c r="A91" s="52" t="s">
        <v>340</v>
      </c>
      <c r="B91" s="40">
        <f>SUM(읍면행정마을별세대및인구!B229:B230)</f>
        <v>79</v>
      </c>
      <c r="C91" s="40">
        <f t="shared" si="7"/>
        <v>140</v>
      </c>
      <c r="D91" s="40">
        <f>SUM(읍면행정마을별세대및인구!D229:D230)</f>
        <v>70</v>
      </c>
      <c r="E91" s="40">
        <f>SUM(읍면행정마을별세대및인구!E229:E230)</f>
        <v>70</v>
      </c>
      <c r="F91" s="83"/>
    </row>
    <row r="92" spans="1:6" ht="27.95" customHeight="1">
      <c r="A92" s="52" t="s">
        <v>339</v>
      </c>
      <c r="B92" s="40">
        <f>SUM(읍면행정마을별세대및인구!B231:B232)</f>
        <v>77</v>
      </c>
      <c r="C92" s="40">
        <f t="shared" si="7"/>
        <v>125</v>
      </c>
      <c r="D92" s="40">
        <f>SUM(읍면행정마을별세대및인구!D231:D232)</f>
        <v>62</v>
      </c>
      <c r="E92" s="40">
        <f>SUM(읍면행정마을별세대및인구!E231:E232)</f>
        <v>63</v>
      </c>
      <c r="F92" s="83"/>
    </row>
    <row r="93" spans="1:6" ht="27.95" customHeight="1">
      <c r="A93" s="80" t="s">
        <v>13</v>
      </c>
      <c r="B93" s="28">
        <f>SUM(B94:B103)</f>
        <v>2088</v>
      </c>
      <c r="C93" s="28">
        <f>C94+C95+C96+C97+C98+C99+C100+C101+C102+C103</f>
        <v>3830</v>
      </c>
      <c r="D93" s="28">
        <f>D94+D95+D96+D97+D98+D99+D100+D101+D102+D103</f>
        <v>1805</v>
      </c>
      <c r="E93" s="28">
        <f>E94+E95+E96+E97+E98+E99+E100+E101+E102+E103</f>
        <v>2025</v>
      </c>
      <c r="F93" s="78"/>
    </row>
    <row r="94" spans="1:6" ht="27.95" customHeight="1">
      <c r="A94" s="87" t="s">
        <v>338</v>
      </c>
      <c r="B94" s="40">
        <f>SUM(읍면행정마을별세대및인구!B234:B236)</f>
        <v>184</v>
      </c>
      <c r="C94" s="40">
        <f t="shared" ref="C94:C111" si="8">SUM(D94:E94)</f>
        <v>324</v>
      </c>
      <c r="D94" s="40">
        <f>SUM(읍면행정마을별세대및인구!D234:D236)</f>
        <v>150</v>
      </c>
      <c r="E94" s="40">
        <f>SUM(읍면행정마을별세대및인구!E234:E236)</f>
        <v>174</v>
      </c>
      <c r="F94" s="79"/>
    </row>
    <row r="95" spans="1:6" ht="27.95" customHeight="1">
      <c r="A95" s="87" t="s">
        <v>337</v>
      </c>
      <c r="B95" s="40">
        <f>SUM(읍면행정마을별세대및인구!B237:B240)</f>
        <v>169</v>
      </c>
      <c r="C95" s="40">
        <f t="shared" si="8"/>
        <v>315</v>
      </c>
      <c r="D95" s="40">
        <f>SUM(읍면행정마을별세대및인구!D237:D240)</f>
        <v>149</v>
      </c>
      <c r="E95" s="40">
        <f>SUM(읍면행정마을별세대및인구!E237:E240)</f>
        <v>166</v>
      </c>
      <c r="F95" s="79"/>
    </row>
    <row r="96" spans="1:6" ht="27.95" customHeight="1">
      <c r="A96" s="87" t="s">
        <v>336</v>
      </c>
      <c r="B96" s="40">
        <f>SUM(읍면행정마을별세대및인구!B241:B242)</f>
        <v>83</v>
      </c>
      <c r="C96" s="40">
        <f t="shared" si="8"/>
        <v>118</v>
      </c>
      <c r="D96" s="40">
        <f>SUM(읍면행정마을별세대및인구!D241:D242)</f>
        <v>50</v>
      </c>
      <c r="E96" s="40">
        <f>SUM(읍면행정마을별세대및인구!E241:E242)</f>
        <v>68</v>
      </c>
      <c r="F96" s="79"/>
    </row>
    <row r="97" spans="1:6" ht="27.95" customHeight="1">
      <c r="A97" s="87" t="s">
        <v>335</v>
      </c>
      <c r="B97" s="40">
        <f>SUM(읍면행정마을별세대및인구!B243:B245)</f>
        <v>201</v>
      </c>
      <c r="C97" s="40">
        <f t="shared" si="8"/>
        <v>359</v>
      </c>
      <c r="D97" s="40">
        <f>SUM(읍면행정마을별세대및인구!D243:D245)</f>
        <v>172</v>
      </c>
      <c r="E97" s="40">
        <f>SUM(읍면행정마을별세대및인구!E243:E245)</f>
        <v>187</v>
      </c>
      <c r="F97" s="79"/>
    </row>
    <row r="98" spans="1:6" ht="27.95" customHeight="1">
      <c r="A98" s="87" t="s">
        <v>334</v>
      </c>
      <c r="B98" s="40">
        <f>SUM(읍면행정마을별세대및인구!B246:B249)</f>
        <v>209</v>
      </c>
      <c r="C98" s="40">
        <f t="shared" si="8"/>
        <v>373</v>
      </c>
      <c r="D98" s="40">
        <f>SUM(읍면행정마을별세대및인구!D246:D249)</f>
        <v>162</v>
      </c>
      <c r="E98" s="40">
        <f>SUM(읍면행정마을별세대및인구!E246:E249)</f>
        <v>211</v>
      </c>
      <c r="F98" s="79"/>
    </row>
    <row r="99" spans="1:6" ht="27.95" customHeight="1">
      <c r="A99" s="87" t="s">
        <v>333</v>
      </c>
      <c r="B99" s="40">
        <f>SUM(읍면행정마을별세대및인구!B250:B252)</f>
        <v>147</v>
      </c>
      <c r="C99" s="40">
        <f t="shared" si="8"/>
        <v>276</v>
      </c>
      <c r="D99" s="40">
        <f>SUM(읍면행정마을별세대및인구!D250:D252)</f>
        <v>127</v>
      </c>
      <c r="E99" s="40">
        <f>SUM(읍면행정마을별세대및인구!E250:E252)</f>
        <v>149</v>
      </c>
      <c r="F99" s="79"/>
    </row>
    <row r="100" spans="1:6" ht="27.95" customHeight="1">
      <c r="A100" s="87" t="s">
        <v>332</v>
      </c>
      <c r="B100" s="40">
        <f>SUM(읍면행정마을별세대및인구!B253:B255)</f>
        <v>449</v>
      </c>
      <c r="C100" s="40">
        <f t="shared" si="8"/>
        <v>869</v>
      </c>
      <c r="D100" s="40">
        <f>SUM(읍면행정마을별세대및인구!D253:D255)</f>
        <v>420</v>
      </c>
      <c r="E100" s="40">
        <f>SUM(읍면행정마을별세대및인구!E253:E255)</f>
        <v>449</v>
      </c>
      <c r="F100" s="79"/>
    </row>
    <row r="101" spans="1:6" ht="27.95" customHeight="1">
      <c r="A101" s="87" t="s">
        <v>331</v>
      </c>
      <c r="B101" s="40">
        <f>SUM(읍면행정마을별세대및인구!B256:B259)</f>
        <v>273</v>
      </c>
      <c r="C101" s="40">
        <f t="shared" si="8"/>
        <v>533</v>
      </c>
      <c r="D101" s="40">
        <f>SUM(읍면행정마을별세대및인구!D256:D259)</f>
        <v>264</v>
      </c>
      <c r="E101" s="40">
        <f>SUM(읍면행정마을별세대및인구!E256:E259)</f>
        <v>269</v>
      </c>
      <c r="F101" s="79"/>
    </row>
    <row r="102" spans="1:6" ht="27.95" customHeight="1">
      <c r="A102" s="87" t="s">
        <v>330</v>
      </c>
      <c r="B102" s="40">
        <f>SUM(읍면행정마을별세대및인구!B260:B262)</f>
        <v>197</v>
      </c>
      <c r="C102" s="40">
        <f t="shared" si="8"/>
        <v>368</v>
      </c>
      <c r="D102" s="40">
        <f>SUM(읍면행정마을별세대및인구!D260:D262)</f>
        <v>176</v>
      </c>
      <c r="E102" s="40">
        <f>SUM(읍면행정마을별세대및인구!E260:E262)</f>
        <v>192</v>
      </c>
      <c r="F102" s="79"/>
    </row>
    <row r="103" spans="1:6" ht="27.95" customHeight="1">
      <c r="A103" s="87" t="s">
        <v>329</v>
      </c>
      <c r="B103" s="40">
        <f>SUM(읍면행정마을별세대및인구!B263:B265)</f>
        <v>176</v>
      </c>
      <c r="C103" s="40">
        <f t="shared" si="8"/>
        <v>295</v>
      </c>
      <c r="D103" s="40">
        <f>SUM(읍면행정마을별세대및인구!D263:D265)</f>
        <v>135</v>
      </c>
      <c r="E103" s="40">
        <f>SUM(읍면행정마을별세대및인구!E263:E265)</f>
        <v>160</v>
      </c>
      <c r="F103" s="79"/>
    </row>
    <row r="104" spans="1:6" ht="27.95" customHeight="1">
      <c r="A104" s="85" t="s">
        <v>14</v>
      </c>
      <c r="B104" s="28">
        <f>SUM(B105:B111)</f>
        <v>811</v>
      </c>
      <c r="C104" s="28">
        <f t="shared" si="8"/>
        <v>1398</v>
      </c>
      <c r="D104" s="28">
        <f>SUM(D105,D106,D107,D108,D109,D110,D111)</f>
        <v>660</v>
      </c>
      <c r="E104" s="28">
        <f>SUM(E105,E106,E107,E108,E109,E110,E111)</f>
        <v>738</v>
      </c>
      <c r="F104" s="88"/>
    </row>
    <row r="105" spans="1:6" ht="27.95" customHeight="1">
      <c r="A105" s="87" t="s">
        <v>328</v>
      </c>
      <c r="B105" s="40">
        <f>SUM(읍면행정마을별세대및인구!B267:B269)</f>
        <v>177</v>
      </c>
      <c r="C105" s="40">
        <f t="shared" si="8"/>
        <v>299</v>
      </c>
      <c r="D105" s="40">
        <f>SUM(읍면행정마을별세대및인구!D267:D269)</f>
        <v>147</v>
      </c>
      <c r="E105" s="40">
        <f>SUM(읍면행정마을별세대및인구!E267:E269)</f>
        <v>152</v>
      </c>
      <c r="F105" s="79"/>
    </row>
    <row r="106" spans="1:6" ht="27.95" customHeight="1">
      <c r="A106" s="87" t="s">
        <v>327</v>
      </c>
      <c r="B106" s="40">
        <f>SUM(읍면행정마을별세대및인구!B270:B272)</f>
        <v>80</v>
      </c>
      <c r="C106" s="40">
        <f t="shared" si="8"/>
        <v>140</v>
      </c>
      <c r="D106" s="40">
        <f>SUM(읍면행정마을별세대및인구!D270:D272)</f>
        <v>70</v>
      </c>
      <c r="E106" s="40">
        <f>SUM(읍면행정마을별세대및인구!E270:E272)</f>
        <v>70</v>
      </c>
      <c r="F106" s="79"/>
    </row>
    <row r="107" spans="1:6" ht="27.95" customHeight="1">
      <c r="A107" s="87" t="s">
        <v>326</v>
      </c>
      <c r="B107" s="40">
        <f>SUM(읍면행정마을별세대및인구!B273:B274)</f>
        <v>106</v>
      </c>
      <c r="C107" s="40">
        <f t="shared" si="8"/>
        <v>160</v>
      </c>
      <c r="D107" s="40">
        <f>SUM(읍면행정마을별세대및인구!D273:D274)</f>
        <v>67</v>
      </c>
      <c r="E107" s="40">
        <f>SUM(읍면행정마을별세대및인구!E273:E274)</f>
        <v>93</v>
      </c>
      <c r="F107" s="79"/>
    </row>
    <row r="108" spans="1:6" ht="27.95" customHeight="1">
      <c r="A108" s="87" t="s">
        <v>325</v>
      </c>
      <c r="B108" s="40">
        <f>SUM(읍면행정마을별세대및인구!B275:B277)</f>
        <v>127</v>
      </c>
      <c r="C108" s="40">
        <f t="shared" si="8"/>
        <v>230</v>
      </c>
      <c r="D108" s="40">
        <f>SUM(읍면행정마을별세대및인구!D275:D277)</f>
        <v>115</v>
      </c>
      <c r="E108" s="40">
        <f>SUM(읍면행정마을별세대및인구!E275:E277)</f>
        <v>115</v>
      </c>
      <c r="F108" s="79"/>
    </row>
    <row r="109" spans="1:6" ht="27.95" customHeight="1">
      <c r="A109" s="87" t="s">
        <v>324</v>
      </c>
      <c r="B109" s="40">
        <f>SUM(읍면행정마을별세대및인구!B278:B279)</f>
        <v>105</v>
      </c>
      <c r="C109" s="40">
        <f t="shared" si="8"/>
        <v>180</v>
      </c>
      <c r="D109" s="40">
        <f>SUM(읍면행정마을별세대및인구!D278:D279)</f>
        <v>90</v>
      </c>
      <c r="E109" s="40">
        <f>SUM(읍면행정마을별세대및인구!E278:E279)</f>
        <v>90</v>
      </c>
      <c r="F109" s="79"/>
    </row>
    <row r="110" spans="1:6" ht="27.95" customHeight="1">
      <c r="A110" s="87" t="s">
        <v>323</v>
      </c>
      <c r="B110" s="40">
        <f>SUM(읍면행정마을별세대및인구!B280:B282)</f>
        <v>95</v>
      </c>
      <c r="C110" s="40">
        <f t="shared" si="8"/>
        <v>172</v>
      </c>
      <c r="D110" s="40">
        <f>SUM(읍면행정마을별세대및인구!D280:D282)</f>
        <v>75</v>
      </c>
      <c r="E110" s="40">
        <f>SUM(읍면행정마을별세대및인구!E280:E282)</f>
        <v>97</v>
      </c>
      <c r="F110" s="79"/>
    </row>
    <row r="111" spans="1:6" ht="27.95" customHeight="1" thickBot="1">
      <c r="A111" s="89" t="s">
        <v>322</v>
      </c>
      <c r="B111" s="90">
        <f>SUM(읍면행정마을별세대및인구!B283:B284)</f>
        <v>121</v>
      </c>
      <c r="C111" s="90">
        <f t="shared" si="8"/>
        <v>217</v>
      </c>
      <c r="D111" s="90">
        <f>SUM(읍면행정마을별세대및인구!D283:D284)</f>
        <v>96</v>
      </c>
      <c r="E111" s="90">
        <f>SUM(읍면행정마을별세대및인구!E283:E284)</f>
        <v>121</v>
      </c>
      <c r="F111" s="91"/>
    </row>
    <row r="112" spans="1:6" ht="29.25" customHeight="1"/>
  </sheetData>
  <mergeCells count="6">
    <mergeCell ref="A1:F1"/>
    <mergeCell ref="F3:F4"/>
    <mergeCell ref="A3:A4"/>
    <mergeCell ref="C3:E3"/>
    <mergeCell ref="B3:B4"/>
    <mergeCell ref="E2:F2"/>
  </mergeCells>
  <phoneticPr fontId="7" type="noConversion"/>
  <pageMargins left="0.35433070866141736" right="0.15748031496062992" top="0.98425196850393704" bottom="0.59055118110236227" header="0.51181102362204722" footer="0.51181102362204722"/>
  <pageSetup paperSize="9" scale="75" orientation="portrait" blackAndWhite="1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5"/>
  </sheetPr>
  <dimension ref="A1:AM285"/>
  <sheetViews>
    <sheetView zoomScale="55" zoomScaleNormal="55" workbookViewId="0">
      <pane ySplit="1" topLeftCell="A2" activePane="bottomLeft" state="frozen"/>
      <selection activeCell="C4" sqref="C4:D6"/>
      <selection pane="bottomLeft" activeCell="J225" sqref="J225"/>
    </sheetView>
  </sheetViews>
  <sheetFormatPr defaultColWidth="8" defaultRowHeight="14.25"/>
  <cols>
    <col min="1" max="1" width="14.88671875" style="17" customWidth="1"/>
    <col min="2" max="2" width="16.77734375" style="19" customWidth="1"/>
    <col min="3" max="3" width="20.44140625" style="19" customWidth="1"/>
    <col min="4" max="4" width="22.5546875" style="19" customWidth="1"/>
    <col min="5" max="5" width="21.88671875" style="19" customWidth="1"/>
    <col min="6" max="6" width="13.109375" style="19" customWidth="1"/>
    <col min="7" max="16384" width="8" style="17"/>
  </cols>
  <sheetData>
    <row r="1" spans="1:39" s="56" customFormat="1" ht="42" customHeight="1">
      <c r="A1" s="366" t="s">
        <v>448</v>
      </c>
      <c r="B1" s="366"/>
      <c r="C1" s="366"/>
      <c r="D1" s="366"/>
      <c r="E1" s="366"/>
      <c r="F1" s="366"/>
    </row>
    <row r="2" spans="1:39" ht="27.75" customHeight="1" thickBot="1">
      <c r="A2" s="57" t="s">
        <v>416</v>
      </c>
      <c r="B2" s="55"/>
      <c r="C2" s="59"/>
      <c r="D2" s="59"/>
      <c r="E2" s="380" t="str">
        <f>읍면법정리별세대및인구!E2</f>
        <v>[2019. 6. 30. 현재]</v>
      </c>
      <c r="F2" s="380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27" customHeight="1">
      <c r="A3" s="376" t="s">
        <v>447</v>
      </c>
      <c r="B3" s="378" t="s">
        <v>446</v>
      </c>
      <c r="C3" s="378" t="s">
        <v>445</v>
      </c>
      <c r="D3" s="378"/>
      <c r="E3" s="378"/>
      <c r="F3" s="374" t="s">
        <v>444</v>
      </c>
    </row>
    <row r="4" spans="1:39" ht="27" customHeight="1" thickBot="1">
      <c r="A4" s="377"/>
      <c r="B4" s="379"/>
      <c r="C4" s="264" t="s">
        <v>0</v>
      </c>
      <c r="D4" s="264" t="s">
        <v>1</v>
      </c>
      <c r="E4" s="264" t="s">
        <v>2</v>
      </c>
      <c r="F4" s="375"/>
    </row>
    <row r="5" spans="1:39" ht="28.5" customHeight="1" thickTop="1">
      <c r="A5" s="261" t="s">
        <v>412</v>
      </c>
      <c r="B5" s="262">
        <f>SUM(B6,B44,B63,B88,B106,B119,B139,B164,B190,B211,B233,B266)</f>
        <v>29458</v>
      </c>
      <c r="C5" s="262">
        <f>SUM(D5:E5)</f>
        <v>62589</v>
      </c>
      <c r="D5" s="262">
        <f>SUM(D6,D44,D63,D88,D106,D119,D139,D164,D190,D211,D233,D266)</f>
        <v>30546</v>
      </c>
      <c r="E5" s="262">
        <f>SUM(E6,E44,E63,E88,E106,E119,E139,E164,E190,E211,E233,E266)</f>
        <v>32043</v>
      </c>
      <c r="F5" s="263"/>
    </row>
    <row r="6" spans="1:39" s="19" customFormat="1" ht="27.95" customHeight="1">
      <c r="A6" s="173" t="s">
        <v>3</v>
      </c>
      <c r="B6" s="174">
        <v>17727</v>
      </c>
      <c r="C6" s="174">
        <v>41268</v>
      </c>
      <c r="D6" s="174">
        <v>20324</v>
      </c>
      <c r="E6" s="174">
        <v>20944</v>
      </c>
      <c r="F6" s="177"/>
    </row>
    <row r="7" spans="1:39" s="19" customFormat="1" ht="27.95" customHeight="1">
      <c r="A7" s="178" t="s">
        <v>26</v>
      </c>
      <c r="B7" s="220">
        <v>746</v>
      </c>
      <c r="C7" s="184">
        <v>1850</v>
      </c>
      <c r="D7" s="213">
        <v>888</v>
      </c>
      <c r="E7" s="213">
        <v>962</v>
      </c>
      <c r="F7" s="190"/>
    </row>
    <row r="8" spans="1:39" s="19" customFormat="1" ht="27.95" customHeight="1">
      <c r="A8" s="178" t="s">
        <v>35</v>
      </c>
      <c r="B8" s="220">
        <v>3172</v>
      </c>
      <c r="C8" s="184">
        <v>8005</v>
      </c>
      <c r="D8" s="213">
        <v>3848</v>
      </c>
      <c r="E8" s="213">
        <v>4157</v>
      </c>
      <c r="F8" s="190"/>
    </row>
    <row r="9" spans="1:39" s="19" customFormat="1" ht="27.95" customHeight="1">
      <c r="A9" s="178" t="s">
        <v>43</v>
      </c>
      <c r="B9" s="220">
        <v>680</v>
      </c>
      <c r="C9" s="184">
        <v>1286</v>
      </c>
      <c r="D9" s="213">
        <v>612</v>
      </c>
      <c r="E9" s="213">
        <v>674</v>
      </c>
      <c r="F9" s="190"/>
    </row>
    <row r="10" spans="1:39" s="19" customFormat="1" ht="27.95" customHeight="1">
      <c r="A10" s="178" t="s">
        <v>53</v>
      </c>
      <c r="B10" s="220">
        <v>1182</v>
      </c>
      <c r="C10" s="184">
        <v>2753</v>
      </c>
      <c r="D10" s="213">
        <v>1309</v>
      </c>
      <c r="E10" s="213">
        <v>1444</v>
      </c>
      <c r="F10" s="190"/>
    </row>
    <row r="11" spans="1:39" s="19" customFormat="1" ht="27.95" customHeight="1">
      <c r="A11" s="178" t="s">
        <v>60</v>
      </c>
      <c r="B11" s="220">
        <v>1861</v>
      </c>
      <c r="C11" s="184">
        <v>4405</v>
      </c>
      <c r="D11" s="213">
        <v>2118</v>
      </c>
      <c r="E11" s="213">
        <v>2287</v>
      </c>
      <c r="F11" s="190"/>
    </row>
    <row r="12" spans="1:39" s="19" customFormat="1" ht="27.95" customHeight="1">
      <c r="A12" s="178" t="s">
        <v>69</v>
      </c>
      <c r="B12" s="220">
        <v>756</v>
      </c>
      <c r="C12" s="184">
        <v>1766</v>
      </c>
      <c r="D12" s="213">
        <v>868</v>
      </c>
      <c r="E12" s="213">
        <v>898</v>
      </c>
      <c r="F12" s="190"/>
    </row>
    <row r="13" spans="1:39" s="19" customFormat="1" ht="27.95" customHeight="1">
      <c r="A13" s="178" t="s">
        <v>77</v>
      </c>
      <c r="B13" s="220">
        <v>1607</v>
      </c>
      <c r="C13" s="184">
        <v>4215</v>
      </c>
      <c r="D13" s="213">
        <v>2044</v>
      </c>
      <c r="E13" s="213">
        <v>2171</v>
      </c>
      <c r="F13" s="190"/>
    </row>
    <row r="14" spans="1:39" s="19" customFormat="1" ht="27.95" customHeight="1">
      <c r="A14" s="178" t="s">
        <v>85</v>
      </c>
      <c r="B14" s="220">
        <v>23</v>
      </c>
      <c r="C14" s="184">
        <v>49</v>
      </c>
      <c r="D14" s="213">
        <v>26</v>
      </c>
      <c r="E14" s="213">
        <v>23</v>
      </c>
      <c r="F14" s="190"/>
    </row>
    <row r="15" spans="1:39" s="19" customFormat="1" ht="27.95" customHeight="1">
      <c r="A15" s="178" t="s">
        <v>443</v>
      </c>
      <c r="B15" s="220">
        <v>1935</v>
      </c>
      <c r="C15" s="184">
        <v>4494</v>
      </c>
      <c r="D15" s="213">
        <v>2270</v>
      </c>
      <c r="E15" s="213">
        <v>2224</v>
      </c>
      <c r="F15" s="190"/>
    </row>
    <row r="16" spans="1:39" s="19" customFormat="1" ht="27.95" customHeight="1">
      <c r="A16" s="178" t="s">
        <v>99</v>
      </c>
      <c r="B16" s="220">
        <v>1687</v>
      </c>
      <c r="C16" s="184">
        <v>3435</v>
      </c>
      <c r="D16" s="213">
        <v>1723</v>
      </c>
      <c r="E16" s="213">
        <v>1712</v>
      </c>
      <c r="F16" s="190"/>
    </row>
    <row r="17" spans="1:6" s="19" customFormat="1" ht="27.95" customHeight="1">
      <c r="A17" s="178" t="s">
        <v>98</v>
      </c>
      <c r="B17" s="220">
        <v>353</v>
      </c>
      <c r="C17" s="184">
        <v>708</v>
      </c>
      <c r="D17" s="213">
        <v>362</v>
      </c>
      <c r="E17" s="213">
        <v>346</v>
      </c>
      <c r="F17" s="190"/>
    </row>
    <row r="18" spans="1:6" s="19" customFormat="1" ht="27.95" customHeight="1">
      <c r="A18" s="178" t="s">
        <v>115</v>
      </c>
      <c r="B18" s="220">
        <v>1020</v>
      </c>
      <c r="C18" s="184">
        <v>2220</v>
      </c>
      <c r="D18" s="213">
        <v>1236</v>
      </c>
      <c r="E18" s="213">
        <v>984</v>
      </c>
      <c r="F18" s="190"/>
    </row>
    <row r="19" spans="1:6" s="19" customFormat="1" ht="27.95" customHeight="1">
      <c r="A19" s="178" t="s">
        <v>216</v>
      </c>
      <c r="B19" s="220">
        <v>109</v>
      </c>
      <c r="C19" s="184">
        <v>210</v>
      </c>
      <c r="D19" s="213">
        <v>108</v>
      </c>
      <c r="E19" s="213">
        <v>102</v>
      </c>
      <c r="F19" s="190"/>
    </row>
    <row r="20" spans="1:6" s="19" customFormat="1" ht="27.95" customHeight="1">
      <c r="A20" s="178" t="s">
        <v>131</v>
      </c>
      <c r="B20" s="220">
        <v>188</v>
      </c>
      <c r="C20" s="184">
        <v>371</v>
      </c>
      <c r="D20" s="213">
        <v>193</v>
      </c>
      <c r="E20" s="213">
        <v>178</v>
      </c>
      <c r="F20" s="190"/>
    </row>
    <row r="21" spans="1:6" s="19" customFormat="1" ht="27.95" customHeight="1">
      <c r="A21" s="178" t="s">
        <v>138</v>
      </c>
      <c r="B21" s="220">
        <v>129</v>
      </c>
      <c r="C21" s="184">
        <v>245</v>
      </c>
      <c r="D21" s="213">
        <v>133</v>
      </c>
      <c r="E21" s="213">
        <v>112</v>
      </c>
      <c r="F21" s="190"/>
    </row>
    <row r="22" spans="1:6" s="19" customFormat="1" ht="27.95" customHeight="1">
      <c r="A22" s="178" t="s">
        <v>145</v>
      </c>
      <c r="B22" s="220">
        <v>235</v>
      </c>
      <c r="C22" s="184">
        <v>456</v>
      </c>
      <c r="D22" s="213">
        <v>237</v>
      </c>
      <c r="E22" s="213">
        <v>219</v>
      </c>
      <c r="F22" s="190"/>
    </row>
    <row r="23" spans="1:6" s="19" customFormat="1" ht="27.95" customHeight="1">
      <c r="A23" s="178" t="s">
        <v>46</v>
      </c>
      <c r="B23" s="220">
        <v>93</v>
      </c>
      <c r="C23" s="184">
        <v>175</v>
      </c>
      <c r="D23" s="213">
        <v>90</v>
      </c>
      <c r="E23" s="213">
        <v>85</v>
      </c>
      <c r="F23" s="190"/>
    </row>
    <row r="24" spans="1:6" s="19" customFormat="1" ht="27.95" customHeight="1">
      <c r="A24" s="178" t="s">
        <v>158</v>
      </c>
      <c r="B24" s="220">
        <v>53</v>
      </c>
      <c r="C24" s="184">
        <v>98</v>
      </c>
      <c r="D24" s="213">
        <v>50</v>
      </c>
      <c r="E24" s="213">
        <v>48</v>
      </c>
      <c r="F24" s="190"/>
    </row>
    <row r="25" spans="1:6" s="19" customFormat="1" ht="27.95" customHeight="1">
      <c r="A25" s="178" t="s">
        <v>163</v>
      </c>
      <c r="B25" s="220">
        <v>89</v>
      </c>
      <c r="C25" s="184">
        <v>168</v>
      </c>
      <c r="D25" s="213">
        <v>84</v>
      </c>
      <c r="E25" s="213">
        <v>84</v>
      </c>
      <c r="F25" s="190"/>
    </row>
    <row r="26" spans="1:6" s="19" customFormat="1" ht="27.95" customHeight="1">
      <c r="A26" s="178" t="s">
        <v>442</v>
      </c>
      <c r="B26" s="220">
        <v>39</v>
      </c>
      <c r="C26" s="184">
        <v>72</v>
      </c>
      <c r="D26" s="213">
        <v>31</v>
      </c>
      <c r="E26" s="213">
        <v>41</v>
      </c>
      <c r="F26" s="190"/>
    </row>
    <row r="27" spans="1:6" s="19" customFormat="1" ht="27.95" customHeight="1">
      <c r="A27" s="178" t="s">
        <v>170</v>
      </c>
      <c r="B27" s="220">
        <v>35</v>
      </c>
      <c r="C27" s="184">
        <v>59</v>
      </c>
      <c r="D27" s="213">
        <v>26</v>
      </c>
      <c r="E27" s="213">
        <v>33</v>
      </c>
      <c r="F27" s="190"/>
    </row>
    <row r="28" spans="1:6" s="19" customFormat="1" ht="27.95" customHeight="1">
      <c r="A28" s="178" t="s">
        <v>40</v>
      </c>
      <c r="B28" s="220">
        <v>42</v>
      </c>
      <c r="C28" s="184">
        <v>88</v>
      </c>
      <c r="D28" s="213">
        <v>42</v>
      </c>
      <c r="E28" s="213">
        <v>46</v>
      </c>
      <c r="F28" s="190"/>
    </row>
    <row r="29" spans="1:6" s="19" customFormat="1" ht="27.95" customHeight="1">
      <c r="A29" s="178" t="s">
        <v>174</v>
      </c>
      <c r="B29" s="220">
        <v>96</v>
      </c>
      <c r="C29" s="184">
        <v>201</v>
      </c>
      <c r="D29" s="213">
        <v>89</v>
      </c>
      <c r="E29" s="213">
        <v>112</v>
      </c>
      <c r="F29" s="190"/>
    </row>
    <row r="30" spans="1:6" s="19" customFormat="1" ht="27.95" customHeight="1">
      <c r="A30" s="178" t="s">
        <v>176</v>
      </c>
      <c r="B30" s="220">
        <v>80</v>
      </c>
      <c r="C30" s="184">
        <v>159</v>
      </c>
      <c r="D30" s="213">
        <v>81</v>
      </c>
      <c r="E30" s="213">
        <v>78</v>
      </c>
      <c r="F30" s="190"/>
    </row>
    <row r="31" spans="1:6" s="19" customFormat="1" ht="27.95" customHeight="1">
      <c r="A31" s="178" t="s">
        <v>178</v>
      </c>
      <c r="B31" s="220">
        <v>29</v>
      </c>
      <c r="C31" s="184">
        <v>61</v>
      </c>
      <c r="D31" s="213">
        <v>31</v>
      </c>
      <c r="E31" s="213">
        <v>30</v>
      </c>
      <c r="F31" s="190"/>
    </row>
    <row r="32" spans="1:6" s="19" customFormat="1" ht="27.95" customHeight="1">
      <c r="A32" s="178" t="s">
        <v>180</v>
      </c>
      <c r="B32" s="220">
        <v>68</v>
      </c>
      <c r="C32" s="184">
        <v>125</v>
      </c>
      <c r="D32" s="213">
        <v>66</v>
      </c>
      <c r="E32" s="213">
        <v>59</v>
      </c>
      <c r="F32" s="190"/>
    </row>
    <row r="33" spans="1:6" s="19" customFormat="1" ht="27.95" customHeight="1">
      <c r="A33" s="178" t="s">
        <v>181</v>
      </c>
      <c r="B33" s="220">
        <v>86</v>
      </c>
      <c r="C33" s="184">
        <v>167</v>
      </c>
      <c r="D33" s="213">
        <v>84</v>
      </c>
      <c r="E33" s="213">
        <v>83</v>
      </c>
      <c r="F33" s="190"/>
    </row>
    <row r="34" spans="1:6" s="19" customFormat="1" ht="27.95" customHeight="1">
      <c r="A34" s="178" t="s">
        <v>183</v>
      </c>
      <c r="B34" s="220">
        <v>45</v>
      </c>
      <c r="C34" s="184">
        <v>80</v>
      </c>
      <c r="D34" s="213">
        <v>38</v>
      </c>
      <c r="E34" s="213">
        <v>42</v>
      </c>
      <c r="F34" s="190"/>
    </row>
    <row r="35" spans="1:6" s="19" customFormat="1" ht="27.95" customHeight="1">
      <c r="A35" s="178" t="s">
        <v>185</v>
      </c>
      <c r="B35" s="220">
        <v>126</v>
      </c>
      <c r="C35" s="184">
        <v>261</v>
      </c>
      <c r="D35" s="213">
        <v>116</v>
      </c>
      <c r="E35" s="213">
        <v>145</v>
      </c>
      <c r="F35" s="190"/>
    </row>
    <row r="36" spans="1:6" s="19" customFormat="1" ht="27.95" customHeight="1">
      <c r="A36" s="178" t="s">
        <v>166</v>
      </c>
      <c r="B36" s="220">
        <v>53</v>
      </c>
      <c r="C36" s="184">
        <v>97</v>
      </c>
      <c r="D36" s="213">
        <v>47</v>
      </c>
      <c r="E36" s="213">
        <v>50</v>
      </c>
      <c r="F36" s="190"/>
    </row>
    <row r="37" spans="1:6" s="19" customFormat="1" ht="27.95" customHeight="1">
      <c r="A37" s="178" t="s">
        <v>188</v>
      </c>
      <c r="B37" s="220">
        <v>55</v>
      </c>
      <c r="C37" s="184">
        <v>114</v>
      </c>
      <c r="D37" s="213">
        <v>59</v>
      </c>
      <c r="E37" s="213">
        <v>55</v>
      </c>
      <c r="F37" s="190"/>
    </row>
    <row r="38" spans="1:6" s="19" customFormat="1" ht="27.95" customHeight="1">
      <c r="A38" s="178" t="s">
        <v>190</v>
      </c>
      <c r="B38" s="220">
        <v>45</v>
      </c>
      <c r="C38" s="184">
        <v>81</v>
      </c>
      <c r="D38" s="213">
        <v>45</v>
      </c>
      <c r="E38" s="213">
        <v>36</v>
      </c>
      <c r="F38" s="190"/>
    </row>
    <row r="39" spans="1:6" s="19" customFormat="1" ht="27.75" customHeight="1">
      <c r="A39" s="178" t="s">
        <v>192</v>
      </c>
      <c r="B39" s="220">
        <v>168</v>
      </c>
      <c r="C39" s="184">
        <v>421</v>
      </c>
      <c r="D39" s="213">
        <v>206</v>
      </c>
      <c r="E39" s="213">
        <v>215</v>
      </c>
      <c r="F39" s="190"/>
    </row>
    <row r="40" spans="1:6" s="19" customFormat="1" ht="27.95" customHeight="1">
      <c r="A40" s="178" t="s">
        <v>130</v>
      </c>
      <c r="B40" s="220">
        <v>552</v>
      </c>
      <c r="C40" s="184">
        <v>1624</v>
      </c>
      <c r="D40" s="213">
        <v>797</v>
      </c>
      <c r="E40" s="213">
        <v>827</v>
      </c>
      <c r="F40" s="190"/>
    </row>
    <row r="41" spans="1:6" s="19" customFormat="1" ht="27.95" customHeight="1">
      <c r="A41" s="178" t="s">
        <v>570</v>
      </c>
      <c r="B41" s="220">
        <v>136</v>
      </c>
      <c r="C41" s="184">
        <v>355</v>
      </c>
      <c r="D41" s="213">
        <v>171</v>
      </c>
      <c r="E41" s="213">
        <v>184</v>
      </c>
      <c r="F41" s="190"/>
    </row>
    <row r="42" spans="1:6" s="19" customFormat="1" ht="27.95" customHeight="1">
      <c r="A42" s="178" t="s">
        <v>193</v>
      </c>
      <c r="B42" s="220">
        <v>133</v>
      </c>
      <c r="C42" s="184">
        <v>347</v>
      </c>
      <c r="D42" s="213">
        <v>170</v>
      </c>
      <c r="E42" s="213">
        <v>177</v>
      </c>
      <c r="F42" s="190"/>
    </row>
    <row r="43" spans="1:6" s="19" customFormat="1" ht="27.95" customHeight="1">
      <c r="A43" s="178" t="s">
        <v>194</v>
      </c>
      <c r="B43" s="220">
        <v>21</v>
      </c>
      <c r="C43" s="184">
        <v>47</v>
      </c>
      <c r="D43" s="213">
        <v>26</v>
      </c>
      <c r="E43" s="213">
        <v>21</v>
      </c>
      <c r="F43" s="190"/>
    </row>
    <row r="44" spans="1:6" s="19" customFormat="1" ht="27.95" customHeight="1">
      <c r="A44" s="169" t="s">
        <v>4</v>
      </c>
      <c r="B44" s="174">
        <v>867</v>
      </c>
      <c r="C44" s="170">
        <v>1572</v>
      </c>
      <c r="D44" s="174">
        <v>761</v>
      </c>
      <c r="E44" s="174">
        <v>811</v>
      </c>
      <c r="F44" s="191"/>
    </row>
    <row r="45" spans="1:6" s="19" customFormat="1" ht="27.95" customHeight="1">
      <c r="A45" s="179" t="s">
        <v>239</v>
      </c>
      <c r="B45" s="195">
        <v>155</v>
      </c>
      <c r="C45" s="185">
        <v>263</v>
      </c>
      <c r="D45" s="195">
        <v>128</v>
      </c>
      <c r="E45" s="195">
        <v>135</v>
      </c>
      <c r="F45" s="190"/>
    </row>
    <row r="46" spans="1:6" s="19" customFormat="1" ht="27.95" customHeight="1">
      <c r="A46" s="179" t="s">
        <v>240</v>
      </c>
      <c r="B46" s="195">
        <v>32</v>
      </c>
      <c r="C46" s="185">
        <v>55</v>
      </c>
      <c r="D46" s="195">
        <v>24</v>
      </c>
      <c r="E46" s="195">
        <v>31</v>
      </c>
      <c r="F46" s="190"/>
    </row>
    <row r="47" spans="1:6" s="19" customFormat="1" ht="27.95" customHeight="1">
      <c r="A47" s="179" t="s">
        <v>241</v>
      </c>
      <c r="B47" s="195">
        <v>52</v>
      </c>
      <c r="C47" s="185">
        <v>93</v>
      </c>
      <c r="D47" s="195">
        <v>47</v>
      </c>
      <c r="E47" s="195">
        <v>46</v>
      </c>
      <c r="F47" s="190"/>
    </row>
    <row r="48" spans="1:6" s="19" customFormat="1" ht="27.95" customHeight="1">
      <c r="A48" s="179" t="s">
        <v>242</v>
      </c>
      <c r="B48" s="195">
        <v>54</v>
      </c>
      <c r="C48" s="185">
        <v>104</v>
      </c>
      <c r="D48" s="195">
        <v>56</v>
      </c>
      <c r="E48" s="195">
        <v>48</v>
      </c>
      <c r="F48" s="190"/>
    </row>
    <row r="49" spans="1:6" s="19" customFormat="1" ht="27.95" customHeight="1">
      <c r="A49" s="179" t="s">
        <v>61</v>
      </c>
      <c r="B49" s="195">
        <v>31</v>
      </c>
      <c r="C49" s="185">
        <v>53</v>
      </c>
      <c r="D49" s="195">
        <v>23</v>
      </c>
      <c r="E49" s="195">
        <v>30</v>
      </c>
      <c r="F49" s="190"/>
    </row>
    <row r="50" spans="1:6" s="19" customFormat="1" ht="27.95" customHeight="1">
      <c r="A50" s="179" t="s">
        <v>243</v>
      </c>
      <c r="B50" s="195">
        <v>28</v>
      </c>
      <c r="C50" s="185">
        <v>41</v>
      </c>
      <c r="D50" s="195">
        <v>17</v>
      </c>
      <c r="E50" s="195">
        <v>24</v>
      </c>
      <c r="F50" s="190"/>
    </row>
    <row r="51" spans="1:6" s="19" customFormat="1" ht="27.95" customHeight="1">
      <c r="A51" s="179" t="s">
        <v>244</v>
      </c>
      <c r="B51" s="195">
        <v>39</v>
      </c>
      <c r="C51" s="185">
        <v>78</v>
      </c>
      <c r="D51" s="195">
        <v>39</v>
      </c>
      <c r="E51" s="195">
        <v>39</v>
      </c>
      <c r="F51" s="190"/>
    </row>
    <row r="52" spans="1:6" s="19" customFormat="1" ht="27.95" customHeight="1">
      <c r="A52" s="179" t="s">
        <v>245</v>
      </c>
      <c r="B52" s="195">
        <v>43</v>
      </c>
      <c r="C52" s="185">
        <v>77</v>
      </c>
      <c r="D52" s="195">
        <v>36</v>
      </c>
      <c r="E52" s="195">
        <v>41</v>
      </c>
      <c r="F52" s="190"/>
    </row>
    <row r="53" spans="1:6" s="19" customFormat="1" ht="27.95" customHeight="1">
      <c r="A53" s="179" t="s">
        <v>246</v>
      </c>
      <c r="B53" s="195">
        <v>25</v>
      </c>
      <c r="C53" s="185">
        <v>57</v>
      </c>
      <c r="D53" s="195">
        <v>29</v>
      </c>
      <c r="E53" s="195">
        <v>28</v>
      </c>
      <c r="F53" s="190"/>
    </row>
    <row r="54" spans="1:6" s="19" customFormat="1" ht="27.95" customHeight="1">
      <c r="A54" s="179" t="s">
        <v>247</v>
      </c>
      <c r="B54" s="195">
        <v>76</v>
      </c>
      <c r="C54" s="185">
        <v>144</v>
      </c>
      <c r="D54" s="195">
        <v>73</v>
      </c>
      <c r="E54" s="195">
        <v>71</v>
      </c>
      <c r="F54" s="190"/>
    </row>
    <row r="55" spans="1:6" s="19" customFormat="1" ht="27.95" customHeight="1">
      <c r="A55" s="179" t="s">
        <v>248</v>
      </c>
      <c r="B55" s="195">
        <v>50</v>
      </c>
      <c r="C55" s="185">
        <v>90</v>
      </c>
      <c r="D55" s="195">
        <v>43</v>
      </c>
      <c r="E55" s="195">
        <v>47</v>
      </c>
      <c r="F55" s="190"/>
    </row>
    <row r="56" spans="1:6" s="19" customFormat="1" ht="27.95" customHeight="1">
      <c r="A56" s="179" t="s">
        <v>249</v>
      </c>
      <c r="B56" s="195">
        <v>43</v>
      </c>
      <c r="C56" s="185">
        <v>91</v>
      </c>
      <c r="D56" s="195">
        <v>42</v>
      </c>
      <c r="E56" s="195">
        <v>49</v>
      </c>
      <c r="F56" s="190"/>
    </row>
    <row r="57" spans="1:6" s="19" customFormat="1" ht="27.95" customHeight="1">
      <c r="A57" s="179" t="s">
        <v>250</v>
      </c>
      <c r="B57" s="195">
        <v>45</v>
      </c>
      <c r="C57" s="185">
        <v>84</v>
      </c>
      <c r="D57" s="195">
        <v>42</v>
      </c>
      <c r="E57" s="195">
        <v>42</v>
      </c>
      <c r="F57" s="190"/>
    </row>
    <row r="58" spans="1:6" s="19" customFormat="1" ht="27.95" customHeight="1">
      <c r="A58" s="179" t="s">
        <v>251</v>
      </c>
      <c r="B58" s="195">
        <v>38</v>
      </c>
      <c r="C58" s="185">
        <v>62</v>
      </c>
      <c r="D58" s="195">
        <v>31</v>
      </c>
      <c r="E58" s="195">
        <v>31</v>
      </c>
      <c r="F58" s="190"/>
    </row>
    <row r="59" spans="1:6" s="19" customFormat="1" ht="27.95" customHeight="1">
      <c r="A59" s="179" t="s">
        <v>252</v>
      </c>
      <c r="B59" s="195">
        <v>41</v>
      </c>
      <c r="C59" s="185">
        <v>69</v>
      </c>
      <c r="D59" s="195">
        <v>31</v>
      </c>
      <c r="E59" s="195">
        <v>38</v>
      </c>
      <c r="F59" s="190"/>
    </row>
    <row r="60" spans="1:6" s="19" customFormat="1" ht="27.95" customHeight="1">
      <c r="A60" s="179" t="s">
        <v>253</v>
      </c>
      <c r="B60" s="195">
        <v>37</v>
      </c>
      <c r="C60" s="185">
        <v>58</v>
      </c>
      <c r="D60" s="195">
        <v>27</v>
      </c>
      <c r="E60" s="195">
        <v>31</v>
      </c>
      <c r="F60" s="190"/>
    </row>
    <row r="61" spans="1:6" s="19" customFormat="1" ht="27.95" customHeight="1">
      <c r="A61" s="179" t="s">
        <v>254</v>
      </c>
      <c r="B61" s="195">
        <v>38</v>
      </c>
      <c r="C61" s="185">
        <v>64</v>
      </c>
      <c r="D61" s="195">
        <v>30</v>
      </c>
      <c r="E61" s="195">
        <v>34</v>
      </c>
      <c r="F61" s="190"/>
    </row>
    <row r="62" spans="1:6" s="19" customFormat="1" ht="27.95" customHeight="1">
      <c r="A62" s="179" t="s">
        <v>255</v>
      </c>
      <c r="B62" s="195">
        <v>40</v>
      </c>
      <c r="C62" s="185">
        <v>89</v>
      </c>
      <c r="D62" s="195">
        <v>43</v>
      </c>
      <c r="E62" s="195">
        <v>46</v>
      </c>
      <c r="F62" s="190"/>
    </row>
    <row r="63" spans="1:6" s="19" customFormat="1" ht="27.95" customHeight="1">
      <c r="A63" s="171" t="s">
        <v>5</v>
      </c>
      <c r="B63" s="172">
        <v>1006</v>
      </c>
      <c r="C63" s="170">
        <v>1949</v>
      </c>
      <c r="D63" s="172">
        <v>959</v>
      </c>
      <c r="E63" s="172">
        <v>990</v>
      </c>
      <c r="F63" s="191"/>
    </row>
    <row r="64" spans="1:6" s="19" customFormat="1" ht="27.95" customHeight="1">
      <c r="A64" s="180" t="s">
        <v>27</v>
      </c>
      <c r="B64" s="267">
        <v>29</v>
      </c>
      <c r="C64" s="184">
        <v>62</v>
      </c>
      <c r="D64" s="266">
        <v>28</v>
      </c>
      <c r="E64" s="266">
        <v>34</v>
      </c>
      <c r="F64" s="192"/>
    </row>
    <row r="65" spans="1:6" s="19" customFormat="1" ht="27.95" customHeight="1">
      <c r="A65" s="180" t="s">
        <v>36</v>
      </c>
      <c r="B65" s="267">
        <v>26</v>
      </c>
      <c r="C65" s="184">
        <v>43</v>
      </c>
      <c r="D65" s="266">
        <v>21</v>
      </c>
      <c r="E65" s="266">
        <v>22</v>
      </c>
      <c r="F65" s="192"/>
    </row>
    <row r="66" spans="1:6" s="19" customFormat="1" ht="27.95" customHeight="1">
      <c r="A66" s="180" t="s">
        <v>44</v>
      </c>
      <c r="B66" s="267">
        <v>59</v>
      </c>
      <c r="C66" s="184">
        <v>110</v>
      </c>
      <c r="D66" s="266">
        <v>51</v>
      </c>
      <c r="E66" s="266">
        <v>59</v>
      </c>
      <c r="F66" s="192"/>
    </row>
    <row r="67" spans="1:6" s="19" customFormat="1" ht="27.95" customHeight="1">
      <c r="A67" s="180" t="s">
        <v>604</v>
      </c>
      <c r="B67" s="267">
        <v>40</v>
      </c>
      <c r="C67" s="184">
        <v>81</v>
      </c>
      <c r="D67" s="266">
        <v>42</v>
      </c>
      <c r="E67" s="266">
        <v>39</v>
      </c>
      <c r="F67" s="192"/>
    </row>
    <row r="68" spans="1:6" s="19" customFormat="1" ht="27.95" customHeight="1">
      <c r="A68" s="180" t="s">
        <v>61</v>
      </c>
      <c r="B68" s="267">
        <v>90</v>
      </c>
      <c r="C68" s="184">
        <v>189</v>
      </c>
      <c r="D68" s="266">
        <v>94</v>
      </c>
      <c r="E68" s="266">
        <v>95</v>
      </c>
      <c r="F68" s="192"/>
    </row>
    <row r="69" spans="1:6" s="19" customFormat="1" ht="27.95" customHeight="1">
      <c r="A69" s="180" t="s">
        <v>70</v>
      </c>
      <c r="B69" s="267">
        <v>29</v>
      </c>
      <c r="C69" s="184">
        <v>56</v>
      </c>
      <c r="D69" s="266">
        <v>26</v>
      </c>
      <c r="E69" s="266">
        <v>30</v>
      </c>
      <c r="F69" s="192"/>
    </row>
    <row r="70" spans="1:6" ht="27.95" customHeight="1">
      <c r="A70" s="180" t="s">
        <v>226</v>
      </c>
      <c r="B70" s="267">
        <v>74</v>
      </c>
      <c r="C70" s="184">
        <v>123</v>
      </c>
      <c r="D70" s="266">
        <v>56</v>
      </c>
      <c r="E70" s="266">
        <v>67</v>
      </c>
      <c r="F70" s="192"/>
    </row>
    <row r="71" spans="1:6" ht="27.95" customHeight="1">
      <c r="A71" s="180" t="s">
        <v>441</v>
      </c>
      <c r="B71" s="267">
        <v>23</v>
      </c>
      <c r="C71" s="184">
        <v>45</v>
      </c>
      <c r="D71" s="266">
        <v>18</v>
      </c>
      <c r="E71" s="266">
        <v>27</v>
      </c>
      <c r="F71" s="192"/>
    </row>
    <row r="72" spans="1:6" ht="27.95" customHeight="1">
      <c r="A72" s="180" t="s">
        <v>227</v>
      </c>
      <c r="B72" s="267">
        <v>27</v>
      </c>
      <c r="C72" s="184">
        <v>57</v>
      </c>
      <c r="D72" s="266">
        <v>29</v>
      </c>
      <c r="E72" s="266">
        <v>28</v>
      </c>
      <c r="F72" s="192"/>
    </row>
    <row r="73" spans="1:6" ht="27.95" customHeight="1">
      <c r="A73" s="180" t="s">
        <v>228</v>
      </c>
      <c r="B73" s="267">
        <v>17</v>
      </c>
      <c r="C73" s="184">
        <v>25</v>
      </c>
      <c r="D73" s="266">
        <v>13</v>
      </c>
      <c r="E73" s="266">
        <v>12</v>
      </c>
      <c r="F73" s="192"/>
    </row>
    <row r="74" spans="1:6" ht="27.95" customHeight="1">
      <c r="A74" s="180" t="s">
        <v>107</v>
      </c>
      <c r="B74" s="267">
        <v>31</v>
      </c>
      <c r="C74" s="184">
        <v>54</v>
      </c>
      <c r="D74" s="266">
        <v>30</v>
      </c>
      <c r="E74" s="266">
        <v>24</v>
      </c>
      <c r="F74" s="192"/>
    </row>
    <row r="75" spans="1:6" ht="27.95" customHeight="1">
      <c r="A75" s="180" t="s">
        <v>116</v>
      </c>
      <c r="B75" s="267">
        <v>21</v>
      </c>
      <c r="C75" s="184">
        <v>41</v>
      </c>
      <c r="D75" s="266">
        <v>20</v>
      </c>
      <c r="E75" s="266">
        <v>21</v>
      </c>
      <c r="F75" s="192"/>
    </row>
    <row r="76" spans="1:6" ht="27.95" customHeight="1">
      <c r="A76" s="180" t="s">
        <v>124</v>
      </c>
      <c r="B76" s="267">
        <v>63</v>
      </c>
      <c r="C76" s="184">
        <v>120</v>
      </c>
      <c r="D76" s="266">
        <v>57</v>
      </c>
      <c r="E76" s="266">
        <v>63</v>
      </c>
      <c r="F76" s="192"/>
    </row>
    <row r="77" spans="1:6" ht="27.95" customHeight="1">
      <c r="A77" s="180" t="s">
        <v>229</v>
      </c>
      <c r="B77" s="267">
        <v>68</v>
      </c>
      <c r="C77" s="184">
        <v>124</v>
      </c>
      <c r="D77" s="266">
        <v>57</v>
      </c>
      <c r="E77" s="266">
        <v>67</v>
      </c>
      <c r="F77" s="192"/>
    </row>
    <row r="78" spans="1:6" ht="27.95" customHeight="1">
      <c r="A78" s="180" t="s">
        <v>230</v>
      </c>
      <c r="B78" s="267">
        <v>35</v>
      </c>
      <c r="C78" s="184">
        <v>72</v>
      </c>
      <c r="D78" s="266">
        <v>40</v>
      </c>
      <c r="E78" s="266">
        <v>32</v>
      </c>
      <c r="F78" s="192"/>
    </row>
    <row r="79" spans="1:6" s="19" customFormat="1" ht="27.95" customHeight="1">
      <c r="A79" s="180" t="s">
        <v>111</v>
      </c>
      <c r="B79" s="267">
        <v>29</v>
      </c>
      <c r="C79" s="184">
        <v>57</v>
      </c>
      <c r="D79" s="266">
        <v>23</v>
      </c>
      <c r="E79" s="266">
        <v>34</v>
      </c>
      <c r="F79" s="192"/>
    </row>
    <row r="80" spans="1:6" s="19" customFormat="1" ht="27.95" customHeight="1">
      <c r="A80" s="180" t="s">
        <v>231</v>
      </c>
      <c r="B80" s="267">
        <v>39</v>
      </c>
      <c r="C80" s="184">
        <v>71</v>
      </c>
      <c r="D80" s="266">
        <v>32</v>
      </c>
      <c r="E80" s="266">
        <v>39</v>
      </c>
      <c r="F80" s="192"/>
    </row>
    <row r="81" spans="1:6" s="19" customFormat="1" ht="27.95" customHeight="1">
      <c r="A81" s="180" t="s">
        <v>232</v>
      </c>
      <c r="B81" s="267">
        <v>23</v>
      </c>
      <c r="C81" s="184">
        <v>34</v>
      </c>
      <c r="D81" s="266">
        <v>22</v>
      </c>
      <c r="E81" s="266">
        <v>12</v>
      </c>
      <c r="F81" s="192"/>
    </row>
    <row r="82" spans="1:6" s="19" customFormat="1" ht="27.95" customHeight="1">
      <c r="A82" s="180" t="s">
        <v>233</v>
      </c>
      <c r="B82" s="267">
        <v>29</v>
      </c>
      <c r="C82" s="184">
        <v>48</v>
      </c>
      <c r="D82" s="266">
        <v>22</v>
      </c>
      <c r="E82" s="266">
        <v>26</v>
      </c>
      <c r="F82" s="192"/>
    </row>
    <row r="83" spans="1:6" s="19" customFormat="1" ht="27.95" customHeight="1">
      <c r="A83" s="180" t="s">
        <v>234</v>
      </c>
      <c r="B83" s="267">
        <v>27</v>
      </c>
      <c r="C83" s="184">
        <v>66</v>
      </c>
      <c r="D83" s="266">
        <v>35</v>
      </c>
      <c r="E83" s="266">
        <v>31</v>
      </c>
      <c r="F83" s="192"/>
    </row>
    <row r="84" spans="1:6" s="19" customFormat="1" ht="27.95" customHeight="1">
      <c r="A84" s="180" t="s">
        <v>52</v>
      </c>
      <c r="B84" s="267">
        <v>29</v>
      </c>
      <c r="C84" s="184">
        <v>55</v>
      </c>
      <c r="D84" s="266">
        <v>35</v>
      </c>
      <c r="E84" s="266">
        <v>20</v>
      </c>
      <c r="F84" s="192"/>
    </row>
    <row r="85" spans="1:6" s="19" customFormat="1" ht="27.95" customHeight="1">
      <c r="A85" s="180" t="s">
        <v>235</v>
      </c>
      <c r="B85" s="267">
        <v>57</v>
      </c>
      <c r="C85" s="184">
        <v>112</v>
      </c>
      <c r="D85" s="266">
        <v>60</v>
      </c>
      <c r="E85" s="266">
        <v>52</v>
      </c>
      <c r="F85" s="192"/>
    </row>
    <row r="86" spans="1:6" s="19" customFormat="1" ht="27.95" customHeight="1">
      <c r="A86" s="180" t="s">
        <v>236</v>
      </c>
      <c r="B86" s="267">
        <v>123</v>
      </c>
      <c r="C86" s="184">
        <v>272</v>
      </c>
      <c r="D86" s="266">
        <v>132</v>
      </c>
      <c r="E86" s="266">
        <v>140</v>
      </c>
      <c r="F86" s="192"/>
    </row>
    <row r="87" spans="1:6" s="19" customFormat="1" ht="27.95" customHeight="1">
      <c r="A87" s="180" t="s">
        <v>237</v>
      </c>
      <c r="B87" s="267">
        <v>18</v>
      </c>
      <c r="C87" s="184">
        <v>32</v>
      </c>
      <c r="D87" s="266">
        <v>16</v>
      </c>
      <c r="E87" s="266">
        <v>16</v>
      </c>
      <c r="F87" s="192"/>
    </row>
    <row r="88" spans="1:6" ht="27.95" customHeight="1">
      <c r="A88" s="171" t="s">
        <v>6</v>
      </c>
      <c r="B88" s="321">
        <v>827</v>
      </c>
      <c r="C88" s="321">
        <v>1516</v>
      </c>
      <c r="D88" s="321">
        <v>764</v>
      </c>
      <c r="E88" s="321">
        <v>752</v>
      </c>
      <c r="F88" s="193"/>
    </row>
    <row r="89" spans="1:6" ht="27.95" customHeight="1">
      <c r="A89" s="179" t="s">
        <v>28</v>
      </c>
      <c r="B89" s="323">
        <v>32</v>
      </c>
      <c r="C89" s="324">
        <v>66</v>
      </c>
      <c r="D89" s="323">
        <v>37</v>
      </c>
      <c r="E89" s="323">
        <v>29</v>
      </c>
      <c r="F89" s="192"/>
    </row>
    <row r="90" spans="1:6" ht="27.95" customHeight="1">
      <c r="A90" s="179" t="s">
        <v>37</v>
      </c>
      <c r="B90" s="323">
        <v>64</v>
      </c>
      <c r="C90" s="324">
        <v>104</v>
      </c>
      <c r="D90" s="323">
        <v>50</v>
      </c>
      <c r="E90" s="323">
        <v>54</v>
      </c>
      <c r="F90" s="192"/>
    </row>
    <row r="91" spans="1:6" ht="27.95" customHeight="1">
      <c r="A91" s="179" t="s">
        <v>45</v>
      </c>
      <c r="B91" s="323">
        <v>21</v>
      </c>
      <c r="C91" s="324">
        <v>46</v>
      </c>
      <c r="D91" s="323">
        <v>26</v>
      </c>
      <c r="E91" s="323">
        <v>20</v>
      </c>
      <c r="F91" s="192"/>
    </row>
    <row r="92" spans="1:6" ht="27.95" customHeight="1">
      <c r="A92" s="179" t="s">
        <v>54</v>
      </c>
      <c r="B92" s="323">
        <v>26</v>
      </c>
      <c r="C92" s="324">
        <v>39</v>
      </c>
      <c r="D92" s="323">
        <v>23</v>
      </c>
      <c r="E92" s="323">
        <v>16</v>
      </c>
      <c r="F92" s="192"/>
    </row>
    <row r="93" spans="1:6" ht="27.95" customHeight="1">
      <c r="A93" s="179" t="s">
        <v>62</v>
      </c>
      <c r="B93" s="323">
        <v>46</v>
      </c>
      <c r="C93" s="324">
        <v>78</v>
      </c>
      <c r="D93" s="323">
        <v>36</v>
      </c>
      <c r="E93" s="323">
        <v>42</v>
      </c>
      <c r="F93" s="192"/>
    </row>
    <row r="94" spans="1:6" ht="27.95" customHeight="1">
      <c r="A94" s="179" t="s">
        <v>71</v>
      </c>
      <c r="B94" s="323">
        <v>42</v>
      </c>
      <c r="C94" s="324">
        <v>74</v>
      </c>
      <c r="D94" s="323">
        <v>41</v>
      </c>
      <c r="E94" s="323">
        <v>33</v>
      </c>
      <c r="F94" s="192"/>
    </row>
    <row r="95" spans="1:6" ht="27.95" customHeight="1">
      <c r="A95" s="179" t="s">
        <v>78</v>
      </c>
      <c r="B95" s="323">
        <v>107</v>
      </c>
      <c r="C95" s="324">
        <v>195</v>
      </c>
      <c r="D95" s="323">
        <v>98</v>
      </c>
      <c r="E95" s="323">
        <v>97</v>
      </c>
      <c r="F95" s="192"/>
    </row>
    <row r="96" spans="1:6" ht="27.95" customHeight="1">
      <c r="A96" s="179" t="s">
        <v>86</v>
      </c>
      <c r="B96" s="323">
        <v>47</v>
      </c>
      <c r="C96" s="324">
        <v>108</v>
      </c>
      <c r="D96" s="323">
        <v>55</v>
      </c>
      <c r="E96" s="323">
        <v>53</v>
      </c>
      <c r="F96" s="192"/>
    </row>
    <row r="97" spans="1:6" ht="27.95" customHeight="1">
      <c r="A97" s="179" t="s">
        <v>92</v>
      </c>
      <c r="B97" s="323">
        <v>31</v>
      </c>
      <c r="C97" s="324">
        <v>61</v>
      </c>
      <c r="D97" s="323">
        <v>28</v>
      </c>
      <c r="E97" s="323">
        <v>33</v>
      </c>
      <c r="F97" s="192"/>
    </row>
    <row r="98" spans="1:6" ht="27.95" customHeight="1">
      <c r="A98" s="179" t="s">
        <v>100</v>
      </c>
      <c r="B98" s="323">
        <v>68</v>
      </c>
      <c r="C98" s="324">
        <v>140</v>
      </c>
      <c r="D98" s="323">
        <v>69</v>
      </c>
      <c r="E98" s="323">
        <v>71</v>
      </c>
      <c r="F98" s="192"/>
    </row>
    <row r="99" spans="1:6" ht="27.95" customHeight="1">
      <c r="A99" s="179" t="s">
        <v>108</v>
      </c>
      <c r="B99" s="323">
        <v>34</v>
      </c>
      <c r="C99" s="324">
        <v>52</v>
      </c>
      <c r="D99" s="323">
        <v>30</v>
      </c>
      <c r="E99" s="323">
        <v>22</v>
      </c>
      <c r="F99" s="192"/>
    </row>
    <row r="100" spans="1:6" ht="27.95" customHeight="1">
      <c r="A100" s="179" t="s">
        <v>117</v>
      </c>
      <c r="B100" s="323">
        <v>66</v>
      </c>
      <c r="C100" s="324">
        <v>114</v>
      </c>
      <c r="D100" s="323">
        <v>63</v>
      </c>
      <c r="E100" s="323">
        <v>51</v>
      </c>
      <c r="F100" s="192"/>
    </row>
    <row r="101" spans="1:6" ht="27.95" customHeight="1">
      <c r="A101" s="179" t="s">
        <v>125</v>
      </c>
      <c r="B101" s="323">
        <v>43</v>
      </c>
      <c r="C101" s="324">
        <v>98</v>
      </c>
      <c r="D101" s="323">
        <v>45</v>
      </c>
      <c r="E101" s="323">
        <v>53</v>
      </c>
      <c r="F101" s="192"/>
    </row>
    <row r="102" spans="1:6" ht="27.95" customHeight="1">
      <c r="A102" s="179" t="s">
        <v>132</v>
      </c>
      <c r="B102" s="323">
        <v>55</v>
      </c>
      <c r="C102" s="324">
        <v>99</v>
      </c>
      <c r="D102" s="323">
        <v>50</v>
      </c>
      <c r="E102" s="323">
        <v>49</v>
      </c>
      <c r="F102" s="192"/>
    </row>
    <row r="103" spans="1:6" ht="27.95" customHeight="1">
      <c r="A103" s="179" t="s">
        <v>139</v>
      </c>
      <c r="B103" s="323">
        <v>61</v>
      </c>
      <c r="C103" s="324">
        <v>97</v>
      </c>
      <c r="D103" s="323">
        <v>45</v>
      </c>
      <c r="E103" s="323">
        <v>52</v>
      </c>
      <c r="F103" s="192"/>
    </row>
    <row r="104" spans="1:6" ht="27.95" customHeight="1">
      <c r="A104" s="179" t="s">
        <v>146</v>
      </c>
      <c r="B104" s="323">
        <v>45</v>
      </c>
      <c r="C104" s="324">
        <v>78</v>
      </c>
      <c r="D104" s="323">
        <v>35</v>
      </c>
      <c r="E104" s="323">
        <v>43</v>
      </c>
      <c r="F104" s="192"/>
    </row>
    <row r="105" spans="1:6" ht="27.75" customHeight="1">
      <c r="A105" s="179" t="s">
        <v>152</v>
      </c>
      <c r="B105" s="323">
        <v>39</v>
      </c>
      <c r="C105" s="324">
        <v>67</v>
      </c>
      <c r="D105" s="323">
        <v>33</v>
      </c>
      <c r="E105" s="323">
        <v>34</v>
      </c>
      <c r="F105" s="192"/>
    </row>
    <row r="106" spans="1:6" ht="27.95" customHeight="1">
      <c r="A106" s="171" t="s">
        <v>7</v>
      </c>
      <c r="B106" s="317">
        <v>898</v>
      </c>
      <c r="C106" s="311">
        <v>1562</v>
      </c>
      <c r="D106" s="317">
        <v>761</v>
      </c>
      <c r="E106" s="317">
        <v>801</v>
      </c>
      <c r="F106" s="191"/>
    </row>
    <row r="107" spans="1:6" ht="27.95" customHeight="1">
      <c r="A107" s="179" t="s">
        <v>29</v>
      </c>
      <c r="B107" s="318">
        <v>138</v>
      </c>
      <c r="C107" s="300">
        <v>223</v>
      </c>
      <c r="D107" s="318">
        <v>105</v>
      </c>
      <c r="E107" s="318">
        <v>118</v>
      </c>
      <c r="F107" s="192"/>
    </row>
    <row r="108" spans="1:6" ht="27.95" customHeight="1">
      <c r="A108" s="179" t="s">
        <v>38</v>
      </c>
      <c r="B108" s="318">
        <v>25</v>
      </c>
      <c r="C108" s="300">
        <v>42</v>
      </c>
      <c r="D108" s="318">
        <v>18</v>
      </c>
      <c r="E108" s="318">
        <v>24</v>
      </c>
      <c r="F108" s="192"/>
    </row>
    <row r="109" spans="1:6" ht="27.95" customHeight="1">
      <c r="A109" s="179" t="s">
        <v>46</v>
      </c>
      <c r="B109" s="318">
        <v>66</v>
      </c>
      <c r="C109" s="300">
        <v>127</v>
      </c>
      <c r="D109" s="318">
        <v>61</v>
      </c>
      <c r="E109" s="318">
        <v>66</v>
      </c>
      <c r="F109" s="192"/>
    </row>
    <row r="110" spans="1:6" ht="27.95" customHeight="1">
      <c r="A110" s="179" t="s">
        <v>55</v>
      </c>
      <c r="B110" s="318">
        <v>106</v>
      </c>
      <c r="C110" s="300">
        <v>210</v>
      </c>
      <c r="D110" s="318">
        <v>108</v>
      </c>
      <c r="E110" s="318">
        <v>102</v>
      </c>
      <c r="F110" s="192"/>
    </row>
    <row r="111" spans="1:6" ht="27.95" customHeight="1">
      <c r="A111" s="179" t="s">
        <v>63</v>
      </c>
      <c r="B111" s="318">
        <v>78</v>
      </c>
      <c r="C111" s="300">
        <v>137</v>
      </c>
      <c r="D111" s="318">
        <v>69</v>
      </c>
      <c r="E111" s="318">
        <v>68</v>
      </c>
      <c r="F111" s="192"/>
    </row>
    <row r="112" spans="1:6" ht="27.95" customHeight="1">
      <c r="A112" s="179" t="s">
        <v>238</v>
      </c>
      <c r="B112" s="318">
        <v>106</v>
      </c>
      <c r="C112" s="300">
        <v>188</v>
      </c>
      <c r="D112" s="318">
        <v>86</v>
      </c>
      <c r="E112" s="318">
        <v>102</v>
      </c>
      <c r="F112" s="192"/>
    </row>
    <row r="113" spans="1:6" ht="27.95" customHeight="1">
      <c r="A113" s="179" t="s">
        <v>79</v>
      </c>
      <c r="B113" s="318">
        <v>88</v>
      </c>
      <c r="C113" s="300">
        <v>143</v>
      </c>
      <c r="D113" s="318">
        <v>73</v>
      </c>
      <c r="E113" s="318">
        <v>70</v>
      </c>
      <c r="F113" s="192"/>
    </row>
    <row r="114" spans="1:6" ht="27.95" customHeight="1">
      <c r="A114" s="179" t="s">
        <v>87</v>
      </c>
      <c r="B114" s="318">
        <v>60</v>
      </c>
      <c r="C114" s="300">
        <v>100</v>
      </c>
      <c r="D114" s="318">
        <v>52</v>
      </c>
      <c r="E114" s="318">
        <v>48</v>
      </c>
      <c r="F114" s="192"/>
    </row>
    <row r="115" spans="1:6" ht="27.95" customHeight="1">
      <c r="A115" s="179" t="s">
        <v>93</v>
      </c>
      <c r="B115" s="318">
        <v>93</v>
      </c>
      <c r="C115" s="300">
        <v>158</v>
      </c>
      <c r="D115" s="318">
        <v>73</v>
      </c>
      <c r="E115" s="318">
        <v>85</v>
      </c>
      <c r="F115" s="192"/>
    </row>
    <row r="116" spans="1:6" ht="27.95" customHeight="1">
      <c r="A116" s="179" t="s">
        <v>101</v>
      </c>
      <c r="B116" s="318">
        <v>57</v>
      </c>
      <c r="C116" s="300">
        <v>99</v>
      </c>
      <c r="D116" s="318">
        <v>54</v>
      </c>
      <c r="E116" s="318">
        <v>45</v>
      </c>
      <c r="F116" s="192"/>
    </row>
    <row r="117" spans="1:6" ht="27.95" customHeight="1">
      <c r="A117" s="179" t="s">
        <v>109</v>
      </c>
      <c r="B117" s="318">
        <v>34</v>
      </c>
      <c r="C117" s="300">
        <v>55</v>
      </c>
      <c r="D117" s="318">
        <v>25</v>
      </c>
      <c r="E117" s="318">
        <v>30</v>
      </c>
      <c r="F117" s="192"/>
    </row>
    <row r="118" spans="1:6" ht="27.95" customHeight="1">
      <c r="A118" s="179" t="s">
        <v>118</v>
      </c>
      <c r="B118" s="318">
        <v>47</v>
      </c>
      <c r="C118" s="300">
        <v>80</v>
      </c>
      <c r="D118" s="318">
        <v>37</v>
      </c>
      <c r="E118" s="318">
        <v>43</v>
      </c>
      <c r="F118" s="192"/>
    </row>
    <row r="119" spans="1:6" ht="27.95" customHeight="1">
      <c r="A119" s="171" t="s">
        <v>8</v>
      </c>
      <c r="B119" s="320">
        <v>1085</v>
      </c>
      <c r="C119" s="311">
        <v>2045</v>
      </c>
      <c r="D119" s="313">
        <v>963</v>
      </c>
      <c r="E119" s="313">
        <v>1082</v>
      </c>
      <c r="F119" s="191"/>
    </row>
    <row r="120" spans="1:6" ht="27.95" customHeight="1">
      <c r="A120" s="297" t="s">
        <v>30</v>
      </c>
      <c r="B120" s="328">
        <v>98</v>
      </c>
      <c r="C120" s="325">
        <v>173</v>
      </c>
      <c r="D120" s="306">
        <v>79</v>
      </c>
      <c r="E120" s="306">
        <v>94</v>
      </c>
      <c r="F120" s="192"/>
    </row>
    <row r="121" spans="1:6" ht="27.95" customHeight="1">
      <c r="A121" s="297" t="s">
        <v>39</v>
      </c>
      <c r="B121" s="328">
        <v>81</v>
      </c>
      <c r="C121" s="325">
        <v>144</v>
      </c>
      <c r="D121" s="306">
        <v>71</v>
      </c>
      <c r="E121" s="306">
        <v>73</v>
      </c>
      <c r="F121" s="192"/>
    </row>
    <row r="122" spans="1:6" ht="27.95" customHeight="1">
      <c r="A122" s="297" t="s">
        <v>47</v>
      </c>
      <c r="B122" s="328">
        <v>78</v>
      </c>
      <c r="C122" s="325">
        <v>165</v>
      </c>
      <c r="D122" s="306">
        <v>80</v>
      </c>
      <c r="E122" s="306">
        <v>85</v>
      </c>
      <c r="F122" s="192"/>
    </row>
    <row r="123" spans="1:6" ht="27.95" customHeight="1">
      <c r="A123" s="297" t="s">
        <v>56</v>
      </c>
      <c r="B123" s="328">
        <v>39</v>
      </c>
      <c r="C123" s="325">
        <v>77</v>
      </c>
      <c r="D123" s="306">
        <v>40</v>
      </c>
      <c r="E123" s="306">
        <v>37</v>
      </c>
      <c r="F123" s="192"/>
    </row>
    <row r="124" spans="1:6" ht="27.95" customHeight="1">
      <c r="A124" s="297" t="s">
        <v>64</v>
      </c>
      <c r="B124" s="328">
        <v>87</v>
      </c>
      <c r="C124" s="325">
        <v>165</v>
      </c>
      <c r="D124" s="306">
        <v>80</v>
      </c>
      <c r="E124" s="306">
        <v>85</v>
      </c>
      <c r="F124" s="192"/>
    </row>
    <row r="125" spans="1:6" ht="27.95" customHeight="1">
      <c r="A125" s="297" t="s">
        <v>72</v>
      </c>
      <c r="B125" s="328">
        <v>53</v>
      </c>
      <c r="C125" s="325">
        <v>107</v>
      </c>
      <c r="D125" s="306">
        <v>50</v>
      </c>
      <c r="E125" s="306">
        <v>57</v>
      </c>
      <c r="F125" s="192"/>
    </row>
    <row r="126" spans="1:6" ht="27.95" customHeight="1">
      <c r="A126" s="297" t="s">
        <v>80</v>
      </c>
      <c r="B126" s="328">
        <v>76</v>
      </c>
      <c r="C126" s="325">
        <v>144</v>
      </c>
      <c r="D126" s="306">
        <v>66</v>
      </c>
      <c r="E126" s="306">
        <v>78</v>
      </c>
      <c r="F126" s="192"/>
    </row>
    <row r="127" spans="1:6" ht="27.95" customHeight="1">
      <c r="A127" s="297" t="s">
        <v>88</v>
      </c>
      <c r="B127" s="328">
        <v>46</v>
      </c>
      <c r="C127" s="325">
        <v>89</v>
      </c>
      <c r="D127" s="306">
        <v>38</v>
      </c>
      <c r="E127" s="306">
        <v>51</v>
      </c>
      <c r="F127" s="192"/>
    </row>
    <row r="128" spans="1:6" ht="27.95" customHeight="1">
      <c r="A128" s="297" t="s">
        <v>94</v>
      </c>
      <c r="B128" s="328">
        <v>61</v>
      </c>
      <c r="C128" s="325">
        <v>114</v>
      </c>
      <c r="D128" s="306">
        <v>59</v>
      </c>
      <c r="E128" s="306">
        <v>55</v>
      </c>
      <c r="F128" s="192"/>
    </row>
    <row r="129" spans="1:6" ht="27.95" customHeight="1">
      <c r="A129" s="297" t="s">
        <v>102</v>
      </c>
      <c r="B129" s="328">
        <v>59</v>
      </c>
      <c r="C129" s="325">
        <v>103</v>
      </c>
      <c r="D129" s="306">
        <v>41</v>
      </c>
      <c r="E129" s="306">
        <v>62</v>
      </c>
      <c r="F129" s="192"/>
    </row>
    <row r="130" spans="1:6" ht="27.95" customHeight="1">
      <c r="A130" s="297" t="s">
        <v>110</v>
      </c>
      <c r="B130" s="328">
        <v>49</v>
      </c>
      <c r="C130" s="325">
        <v>91</v>
      </c>
      <c r="D130" s="306">
        <v>42</v>
      </c>
      <c r="E130" s="306">
        <v>49</v>
      </c>
      <c r="F130" s="192"/>
    </row>
    <row r="131" spans="1:6" ht="27.95" customHeight="1">
      <c r="A131" s="297" t="s">
        <v>119</v>
      </c>
      <c r="B131" s="328">
        <v>34</v>
      </c>
      <c r="C131" s="325">
        <v>74</v>
      </c>
      <c r="D131" s="306">
        <v>33</v>
      </c>
      <c r="E131" s="306">
        <v>41</v>
      </c>
      <c r="F131" s="192"/>
    </row>
    <row r="132" spans="1:6" ht="27.95" customHeight="1">
      <c r="A132" s="297" t="s">
        <v>126</v>
      </c>
      <c r="B132" s="328">
        <v>70</v>
      </c>
      <c r="C132" s="325">
        <v>121</v>
      </c>
      <c r="D132" s="306">
        <v>62</v>
      </c>
      <c r="E132" s="306">
        <v>59</v>
      </c>
      <c r="F132" s="192"/>
    </row>
    <row r="133" spans="1:6" ht="27.95" customHeight="1">
      <c r="A133" s="297" t="s">
        <v>133</v>
      </c>
      <c r="B133" s="328">
        <v>63</v>
      </c>
      <c r="C133" s="325">
        <v>123</v>
      </c>
      <c r="D133" s="306">
        <v>59</v>
      </c>
      <c r="E133" s="306">
        <v>64</v>
      </c>
      <c r="F133" s="192"/>
    </row>
    <row r="134" spans="1:6" ht="27.95" customHeight="1">
      <c r="A134" s="297" t="s">
        <v>140</v>
      </c>
      <c r="B134" s="328">
        <v>64</v>
      </c>
      <c r="C134" s="325">
        <v>122</v>
      </c>
      <c r="D134" s="306">
        <v>55</v>
      </c>
      <c r="E134" s="306">
        <v>67</v>
      </c>
      <c r="F134" s="192"/>
    </row>
    <row r="135" spans="1:6" ht="27.95" customHeight="1">
      <c r="A135" s="297" t="s">
        <v>147</v>
      </c>
      <c r="B135" s="328">
        <v>28</v>
      </c>
      <c r="C135" s="325">
        <v>50</v>
      </c>
      <c r="D135" s="306">
        <v>20</v>
      </c>
      <c r="E135" s="306">
        <v>30</v>
      </c>
      <c r="F135" s="192"/>
    </row>
    <row r="136" spans="1:6" ht="27.95" customHeight="1">
      <c r="A136" s="297" t="s">
        <v>153</v>
      </c>
      <c r="B136" s="328">
        <v>22</v>
      </c>
      <c r="C136" s="325">
        <v>40</v>
      </c>
      <c r="D136" s="306">
        <v>17</v>
      </c>
      <c r="E136" s="306">
        <v>23</v>
      </c>
      <c r="F136" s="192"/>
    </row>
    <row r="137" spans="1:6" ht="27.95" customHeight="1">
      <c r="A137" s="297" t="s">
        <v>159</v>
      </c>
      <c r="B137" s="328">
        <v>31</v>
      </c>
      <c r="C137" s="325">
        <v>62</v>
      </c>
      <c r="D137" s="306">
        <v>30</v>
      </c>
      <c r="E137" s="306">
        <v>32</v>
      </c>
      <c r="F137" s="192"/>
    </row>
    <row r="138" spans="1:6" ht="27.95" customHeight="1">
      <c r="A138" s="297" t="s">
        <v>164</v>
      </c>
      <c r="B138" s="328">
        <v>46</v>
      </c>
      <c r="C138" s="325">
        <v>81</v>
      </c>
      <c r="D138" s="306">
        <v>41</v>
      </c>
      <c r="E138" s="306">
        <v>40</v>
      </c>
      <c r="F138" s="192"/>
    </row>
    <row r="139" spans="1:6" ht="27.95" customHeight="1">
      <c r="A139" s="171" t="s">
        <v>9</v>
      </c>
      <c r="B139" s="298">
        <v>1148</v>
      </c>
      <c r="C139" s="172">
        <v>2044</v>
      </c>
      <c r="D139" s="172">
        <v>974</v>
      </c>
      <c r="E139" s="172">
        <v>1070</v>
      </c>
      <c r="F139" s="193"/>
    </row>
    <row r="140" spans="1:6" ht="27.95" customHeight="1">
      <c r="A140" s="179" t="s">
        <v>440</v>
      </c>
      <c r="B140" s="214">
        <v>101</v>
      </c>
      <c r="C140" s="187">
        <v>172</v>
      </c>
      <c r="D140" s="214">
        <v>72</v>
      </c>
      <c r="E140" s="214">
        <v>100</v>
      </c>
      <c r="F140" s="192"/>
    </row>
    <row r="141" spans="1:6" ht="27.95" customHeight="1">
      <c r="A141" s="179" t="s">
        <v>439</v>
      </c>
      <c r="B141" s="214">
        <v>50</v>
      </c>
      <c r="C141" s="187">
        <v>94</v>
      </c>
      <c r="D141" s="214">
        <v>50</v>
      </c>
      <c r="E141" s="214">
        <v>44</v>
      </c>
      <c r="F141" s="192"/>
    </row>
    <row r="142" spans="1:6" ht="27.95" customHeight="1">
      <c r="A142" s="179" t="s">
        <v>438</v>
      </c>
      <c r="B142" s="214">
        <v>36</v>
      </c>
      <c r="C142" s="187">
        <v>61</v>
      </c>
      <c r="D142" s="214">
        <v>33</v>
      </c>
      <c r="E142" s="214">
        <v>28</v>
      </c>
      <c r="F142" s="192"/>
    </row>
    <row r="143" spans="1:6" ht="27.95" customHeight="1">
      <c r="A143" s="179" t="s">
        <v>437</v>
      </c>
      <c r="B143" s="214">
        <v>71</v>
      </c>
      <c r="C143" s="187">
        <v>104</v>
      </c>
      <c r="D143" s="214">
        <v>41</v>
      </c>
      <c r="E143" s="214">
        <v>63</v>
      </c>
      <c r="F143" s="192"/>
    </row>
    <row r="144" spans="1:6" ht="27.95" customHeight="1">
      <c r="A144" s="179" t="s">
        <v>436</v>
      </c>
      <c r="B144" s="214">
        <v>79</v>
      </c>
      <c r="C144" s="187">
        <v>127</v>
      </c>
      <c r="D144" s="214">
        <v>55</v>
      </c>
      <c r="E144" s="214">
        <v>72</v>
      </c>
      <c r="F144" s="192"/>
    </row>
    <row r="145" spans="1:6" ht="27.95" customHeight="1">
      <c r="A145" s="179" t="s">
        <v>435</v>
      </c>
      <c r="B145" s="214">
        <v>53</v>
      </c>
      <c r="C145" s="187">
        <v>106</v>
      </c>
      <c r="D145" s="214">
        <v>48</v>
      </c>
      <c r="E145" s="214">
        <v>58</v>
      </c>
      <c r="F145" s="192"/>
    </row>
    <row r="146" spans="1:6" ht="27.95" customHeight="1">
      <c r="A146" s="179" t="s">
        <v>434</v>
      </c>
      <c r="B146" s="214">
        <v>14</v>
      </c>
      <c r="C146" s="187">
        <v>34</v>
      </c>
      <c r="D146" s="214">
        <v>18</v>
      </c>
      <c r="E146" s="214">
        <v>16</v>
      </c>
      <c r="F146" s="192"/>
    </row>
    <row r="147" spans="1:6" ht="27.95" customHeight="1">
      <c r="A147" s="179" t="s">
        <v>433</v>
      </c>
      <c r="B147" s="214">
        <v>31</v>
      </c>
      <c r="C147" s="187">
        <v>58</v>
      </c>
      <c r="D147" s="214">
        <v>22</v>
      </c>
      <c r="E147" s="214">
        <v>36</v>
      </c>
      <c r="F147" s="192"/>
    </row>
    <row r="148" spans="1:6" ht="27.95" customHeight="1">
      <c r="A148" s="179" t="s">
        <v>432</v>
      </c>
      <c r="B148" s="214">
        <v>32</v>
      </c>
      <c r="C148" s="187">
        <v>64</v>
      </c>
      <c r="D148" s="214">
        <v>31</v>
      </c>
      <c r="E148" s="214">
        <v>33</v>
      </c>
      <c r="F148" s="192"/>
    </row>
    <row r="149" spans="1:6" ht="27.95" customHeight="1">
      <c r="A149" s="179" t="s">
        <v>431</v>
      </c>
      <c r="B149" s="214">
        <v>80</v>
      </c>
      <c r="C149" s="187">
        <v>162</v>
      </c>
      <c r="D149" s="214">
        <v>84</v>
      </c>
      <c r="E149" s="214">
        <v>78</v>
      </c>
      <c r="F149" s="192"/>
    </row>
    <row r="150" spans="1:6" ht="27.95" customHeight="1">
      <c r="A150" s="179" t="s">
        <v>430</v>
      </c>
      <c r="B150" s="214">
        <v>50</v>
      </c>
      <c r="C150" s="187">
        <v>94</v>
      </c>
      <c r="D150" s="214">
        <v>47</v>
      </c>
      <c r="E150" s="214">
        <v>47</v>
      </c>
      <c r="F150" s="192"/>
    </row>
    <row r="151" spans="1:6" ht="27.95" customHeight="1">
      <c r="A151" s="179" t="s">
        <v>429</v>
      </c>
      <c r="B151" s="214">
        <v>36</v>
      </c>
      <c r="C151" s="187">
        <v>60</v>
      </c>
      <c r="D151" s="214">
        <v>27</v>
      </c>
      <c r="E151" s="214">
        <v>33</v>
      </c>
      <c r="F151" s="192"/>
    </row>
    <row r="152" spans="1:6" ht="27.95" customHeight="1">
      <c r="A152" s="179" t="s">
        <v>428</v>
      </c>
      <c r="B152" s="214">
        <v>31</v>
      </c>
      <c r="C152" s="187">
        <v>60</v>
      </c>
      <c r="D152" s="214">
        <v>28</v>
      </c>
      <c r="E152" s="214">
        <v>32</v>
      </c>
      <c r="F152" s="192"/>
    </row>
    <row r="153" spans="1:6" ht="27.95" customHeight="1">
      <c r="A153" s="179" t="s">
        <v>134</v>
      </c>
      <c r="B153" s="214">
        <v>47</v>
      </c>
      <c r="C153" s="187">
        <v>82</v>
      </c>
      <c r="D153" s="214">
        <v>40</v>
      </c>
      <c r="E153" s="214">
        <v>42</v>
      </c>
      <c r="F153" s="192"/>
    </row>
    <row r="154" spans="1:6" ht="27.95" customHeight="1">
      <c r="A154" s="179" t="s">
        <v>427</v>
      </c>
      <c r="B154" s="214">
        <v>56</v>
      </c>
      <c r="C154" s="187">
        <v>95</v>
      </c>
      <c r="D154" s="214">
        <v>49</v>
      </c>
      <c r="E154" s="214">
        <v>46</v>
      </c>
      <c r="F154" s="192"/>
    </row>
    <row r="155" spans="1:6" ht="27.95" customHeight="1">
      <c r="A155" s="179" t="s">
        <v>426</v>
      </c>
      <c r="B155" s="214">
        <v>38</v>
      </c>
      <c r="C155" s="187">
        <v>69</v>
      </c>
      <c r="D155" s="214">
        <v>35</v>
      </c>
      <c r="E155" s="214">
        <v>34</v>
      </c>
      <c r="F155" s="192"/>
    </row>
    <row r="156" spans="1:6" ht="27.95" customHeight="1">
      <c r="A156" s="179" t="s">
        <v>425</v>
      </c>
      <c r="B156" s="214">
        <v>51</v>
      </c>
      <c r="C156" s="187">
        <v>99</v>
      </c>
      <c r="D156" s="214">
        <v>49</v>
      </c>
      <c r="E156" s="214">
        <v>50</v>
      </c>
      <c r="F156" s="192"/>
    </row>
    <row r="157" spans="1:6" ht="27.95" customHeight="1">
      <c r="A157" s="179" t="s">
        <v>424</v>
      </c>
      <c r="B157" s="214">
        <v>61</v>
      </c>
      <c r="C157" s="187">
        <v>121</v>
      </c>
      <c r="D157" s="214">
        <v>64</v>
      </c>
      <c r="E157" s="214">
        <v>57</v>
      </c>
      <c r="F157" s="192"/>
    </row>
    <row r="158" spans="1:6" ht="27.95" customHeight="1">
      <c r="A158" s="179" t="s">
        <v>423</v>
      </c>
      <c r="B158" s="214">
        <v>20</v>
      </c>
      <c r="C158" s="187">
        <v>33</v>
      </c>
      <c r="D158" s="214">
        <v>16</v>
      </c>
      <c r="E158" s="214">
        <v>17</v>
      </c>
      <c r="F158" s="192"/>
    </row>
    <row r="159" spans="1:6" ht="27.95" customHeight="1">
      <c r="A159" s="179" t="s">
        <v>422</v>
      </c>
      <c r="B159" s="214">
        <v>31</v>
      </c>
      <c r="C159" s="187">
        <v>56</v>
      </c>
      <c r="D159" s="214">
        <v>29</v>
      </c>
      <c r="E159" s="214">
        <v>27</v>
      </c>
      <c r="F159" s="192"/>
    </row>
    <row r="160" spans="1:6" ht="27.95" customHeight="1">
      <c r="A160" s="179" t="s">
        <v>421</v>
      </c>
      <c r="B160" s="214">
        <v>23</v>
      </c>
      <c r="C160" s="187">
        <v>37</v>
      </c>
      <c r="D160" s="214">
        <v>18</v>
      </c>
      <c r="E160" s="214">
        <v>19</v>
      </c>
      <c r="F160" s="192"/>
    </row>
    <row r="161" spans="1:6" ht="27.95" customHeight="1">
      <c r="A161" s="179" t="s">
        <v>420</v>
      </c>
      <c r="B161" s="214">
        <v>29</v>
      </c>
      <c r="C161" s="187">
        <v>43</v>
      </c>
      <c r="D161" s="214">
        <v>16</v>
      </c>
      <c r="E161" s="214">
        <v>27</v>
      </c>
      <c r="F161" s="192"/>
    </row>
    <row r="162" spans="1:6" ht="27.95" customHeight="1">
      <c r="A162" s="179" t="s">
        <v>419</v>
      </c>
      <c r="B162" s="214">
        <v>40</v>
      </c>
      <c r="C162" s="187">
        <v>71</v>
      </c>
      <c r="D162" s="214">
        <v>35</v>
      </c>
      <c r="E162" s="214">
        <v>36</v>
      </c>
      <c r="F162" s="192"/>
    </row>
    <row r="163" spans="1:6" ht="27.95" customHeight="1">
      <c r="A163" s="179" t="s">
        <v>418</v>
      </c>
      <c r="B163" s="214">
        <v>88</v>
      </c>
      <c r="C163" s="187">
        <v>142</v>
      </c>
      <c r="D163" s="214">
        <v>67</v>
      </c>
      <c r="E163" s="214">
        <v>75</v>
      </c>
      <c r="F163" s="192"/>
    </row>
    <row r="164" spans="1:6" ht="27.95" customHeight="1">
      <c r="A164" s="171" t="s">
        <v>10</v>
      </c>
      <c r="B164" s="175">
        <v>1287</v>
      </c>
      <c r="C164" s="175">
        <v>2434</v>
      </c>
      <c r="D164" s="175">
        <v>1166</v>
      </c>
      <c r="E164" s="175">
        <v>1268</v>
      </c>
      <c r="F164" s="191"/>
    </row>
    <row r="165" spans="1:6" ht="27.95" customHeight="1">
      <c r="A165" s="180" t="s">
        <v>195</v>
      </c>
      <c r="B165" s="215">
        <v>62</v>
      </c>
      <c r="C165" s="186">
        <v>115</v>
      </c>
      <c r="D165" s="299">
        <v>60</v>
      </c>
      <c r="E165" s="299">
        <v>55</v>
      </c>
      <c r="F165" s="192"/>
    </row>
    <row r="166" spans="1:6" ht="27.95" customHeight="1">
      <c r="A166" s="180" t="s">
        <v>196</v>
      </c>
      <c r="B166" s="215">
        <v>46</v>
      </c>
      <c r="C166" s="186">
        <v>82</v>
      </c>
      <c r="D166" s="299">
        <v>36</v>
      </c>
      <c r="E166" s="299">
        <v>46</v>
      </c>
      <c r="F166" s="192"/>
    </row>
    <row r="167" spans="1:6" ht="27.95" customHeight="1">
      <c r="A167" s="180" t="s">
        <v>197</v>
      </c>
      <c r="B167" s="215">
        <v>34</v>
      </c>
      <c r="C167" s="186">
        <v>54</v>
      </c>
      <c r="D167" s="299">
        <v>25</v>
      </c>
      <c r="E167" s="299">
        <v>29</v>
      </c>
      <c r="F167" s="192"/>
    </row>
    <row r="168" spans="1:6" ht="27.95" customHeight="1">
      <c r="A168" s="180" t="s">
        <v>198</v>
      </c>
      <c r="B168" s="215">
        <v>39</v>
      </c>
      <c r="C168" s="186">
        <v>77</v>
      </c>
      <c r="D168" s="299">
        <v>37</v>
      </c>
      <c r="E168" s="299">
        <v>40</v>
      </c>
      <c r="F168" s="192"/>
    </row>
    <row r="169" spans="1:6" ht="27.95" customHeight="1">
      <c r="A169" s="180" t="s">
        <v>48</v>
      </c>
      <c r="B169" s="215">
        <v>33</v>
      </c>
      <c r="C169" s="186">
        <v>70</v>
      </c>
      <c r="D169" s="299">
        <v>31</v>
      </c>
      <c r="E169" s="299">
        <v>39</v>
      </c>
      <c r="F169" s="192"/>
    </row>
    <row r="170" spans="1:6" ht="27.95" customHeight="1">
      <c r="A170" s="180" t="s">
        <v>199</v>
      </c>
      <c r="B170" s="215">
        <v>38</v>
      </c>
      <c r="C170" s="186">
        <v>69</v>
      </c>
      <c r="D170" s="299">
        <v>35</v>
      </c>
      <c r="E170" s="299">
        <v>34</v>
      </c>
      <c r="F170" s="192"/>
    </row>
    <row r="171" spans="1:6" ht="27.95" customHeight="1">
      <c r="A171" s="180" t="s">
        <v>200</v>
      </c>
      <c r="B171" s="215">
        <v>24</v>
      </c>
      <c r="C171" s="186">
        <v>53</v>
      </c>
      <c r="D171" s="299">
        <v>22</v>
      </c>
      <c r="E171" s="299">
        <v>31</v>
      </c>
      <c r="F171" s="192"/>
    </row>
    <row r="172" spans="1:6" ht="27.95" customHeight="1">
      <c r="A172" s="180" t="s">
        <v>201</v>
      </c>
      <c r="B172" s="215">
        <v>38</v>
      </c>
      <c r="C172" s="186">
        <v>79</v>
      </c>
      <c r="D172" s="299">
        <v>38</v>
      </c>
      <c r="E172" s="299">
        <v>41</v>
      </c>
      <c r="F172" s="192"/>
    </row>
    <row r="173" spans="1:6" ht="27.95" customHeight="1">
      <c r="A173" s="180" t="s">
        <v>202</v>
      </c>
      <c r="B173" s="215">
        <v>47</v>
      </c>
      <c r="C173" s="186">
        <v>78</v>
      </c>
      <c r="D173" s="299">
        <v>38</v>
      </c>
      <c r="E173" s="299">
        <v>40</v>
      </c>
      <c r="F173" s="192"/>
    </row>
    <row r="174" spans="1:6" ht="27.95" customHeight="1">
      <c r="A174" s="180" t="s">
        <v>203</v>
      </c>
      <c r="B174" s="215">
        <v>26</v>
      </c>
      <c r="C174" s="186">
        <v>46</v>
      </c>
      <c r="D174" s="299">
        <v>21</v>
      </c>
      <c r="E174" s="299">
        <v>25</v>
      </c>
      <c r="F174" s="192"/>
    </row>
    <row r="175" spans="1:6" ht="27.95" customHeight="1">
      <c r="A175" s="180" t="s">
        <v>204</v>
      </c>
      <c r="B175" s="215">
        <v>56</v>
      </c>
      <c r="C175" s="186">
        <v>121</v>
      </c>
      <c r="D175" s="299">
        <v>65</v>
      </c>
      <c r="E175" s="299">
        <v>56</v>
      </c>
      <c r="F175" s="192"/>
    </row>
    <row r="176" spans="1:6" ht="27.95" customHeight="1">
      <c r="A176" s="180" t="s">
        <v>205</v>
      </c>
      <c r="B176" s="215">
        <v>77</v>
      </c>
      <c r="C176" s="186">
        <v>139</v>
      </c>
      <c r="D176" s="299">
        <v>64</v>
      </c>
      <c r="E176" s="299">
        <v>75</v>
      </c>
      <c r="F176" s="192"/>
    </row>
    <row r="177" spans="1:6" ht="27.95" customHeight="1">
      <c r="A177" s="180" t="s">
        <v>206</v>
      </c>
      <c r="B177" s="215">
        <v>69</v>
      </c>
      <c r="C177" s="186">
        <v>144</v>
      </c>
      <c r="D177" s="299">
        <v>70</v>
      </c>
      <c r="E177" s="299">
        <v>74</v>
      </c>
      <c r="F177" s="192"/>
    </row>
    <row r="178" spans="1:6" ht="27.95" customHeight="1">
      <c r="A178" s="180" t="s">
        <v>207</v>
      </c>
      <c r="B178" s="215">
        <v>56</v>
      </c>
      <c r="C178" s="186">
        <v>129</v>
      </c>
      <c r="D178" s="299">
        <v>62</v>
      </c>
      <c r="E178" s="299">
        <v>67</v>
      </c>
      <c r="F178" s="192"/>
    </row>
    <row r="179" spans="1:6" ht="27.95" customHeight="1">
      <c r="A179" s="180" t="s">
        <v>208</v>
      </c>
      <c r="B179" s="215">
        <v>44</v>
      </c>
      <c r="C179" s="186">
        <v>91</v>
      </c>
      <c r="D179" s="299">
        <v>45</v>
      </c>
      <c r="E179" s="299">
        <v>46</v>
      </c>
      <c r="F179" s="192"/>
    </row>
    <row r="180" spans="1:6" ht="27.95" customHeight="1">
      <c r="A180" s="180" t="s">
        <v>209</v>
      </c>
      <c r="B180" s="215">
        <v>33</v>
      </c>
      <c r="C180" s="186">
        <v>55</v>
      </c>
      <c r="D180" s="299">
        <v>26</v>
      </c>
      <c r="E180" s="299">
        <v>29</v>
      </c>
      <c r="F180" s="192"/>
    </row>
    <row r="181" spans="1:6" ht="27.95" customHeight="1">
      <c r="A181" s="180" t="s">
        <v>210</v>
      </c>
      <c r="B181" s="215">
        <v>52</v>
      </c>
      <c r="C181" s="186">
        <v>94</v>
      </c>
      <c r="D181" s="299">
        <v>44</v>
      </c>
      <c r="E181" s="299">
        <v>50</v>
      </c>
      <c r="F181" s="192"/>
    </row>
    <row r="182" spans="1:6" ht="27.95" customHeight="1">
      <c r="A182" s="180" t="s">
        <v>211</v>
      </c>
      <c r="B182" s="215">
        <v>57</v>
      </c>
      <c r="C182" s="186">
        <v>119</v>
      </c>
      <c r="D182" s="299">
        <v>65</v>
      </c>
      <c r="E182" s="299">
        <v>54</v>
      </c>
      <c r="F182" s="192"/>
    </row>
    <row r="183" spans="1:6" ht="27.95" customHeight="1">
      <c r="A183" s="180" t="s">
        <v>154</v>
      </c>
      <c r="B183" s="215">
        <v>83</v>
      </c>
      <c r="C183" s="186">
        <v>161</v>
      </c>
      <c r="D183" s="299">
        <v>76</v>
      </c>
      <c r="E183" s="299">
        <v>85</v>
      </c>
      <c r="F183" s="192"/>
    </row>
    <row r="184" spans="1:6" ht="27.95" customHeight="1">
      <c r="A184" s="180" t="s">
        <v>212</v>
      </c>
      <c r="B184" s="215">
        <v>153</v>
      </c>
      <c r="C184" s="186">
        <v>292</v>
      </c>
      <c r="D184" s="299">
        <v>140</v>
      </c>
      <c r="E184" s="299">
        <v>152</v>
      </c>
      <c r="F184" s="192"/>
    </row>
    <row r="185" spans="1:6" ht="27.95" customHeight="1">
      <c r="A185" s="180" t="s">
        <v>256</v>
      </c>
      <c r="B185" s="215">
        <v>42</v>
      </c>
      <c r="C185" s="186">
        <v>71</v>
      </c>
      <c r="D185" s="299">
        <v>34</v>
      </c>
      <c r="E185" s="299">
        <v>37</v>
      </c>
      <c r="F185" s="192"/>
    </row>
    <row r="186" spans="1:6" ht="27.95" customHeight="1">
      <c r="A186" s="180" t="s">
        <v>213</v>
      </c>
      <c r="B186" s="215">
        <v>29</v>
      </c>
      <c r="C186" s="186">
        <v>50</v>
      </c>
      <c r="D186" s="299">
        <v>21</v>
      </c>
      <c r="E186" s="299">
        <v>29</v>
      </c>
      <c r="F186" s="192"/>
    </row>
    <row r="187" spans="1:6" ht="27.95" customHeight="1">
      <c r="A187" s="180" t="s">
        <v>214</v>
      </c>
      <c r="B187" s="215">
        <v>68</v>
      </c>
      <c r="C187" s="186">
        <v>114</v>
      </c>
      <c r="D187" s="299">
        <v>54</v>
      </c>
      <c r="E187" s="299">
        <v>60</v>
      </c>
      <c r="F187" s="192"/>
    </row>
    <row r="188" spans="1:6" ht="27.95" customHeight="1">
      <c r="A188" s="180" t="s">
        <v>215</v>
      </c>
      <c r="B188" s="215">
        <v>44</v>
      </c>
      <c r="C188" s="186">
        <v>64</v>
      </c>
      <c r="D188" s="299">
        <v>26</v>
      </c>
      <c r="E188" s="299">
        <v>38</v>
      </c>
      <c r="F188" s="192"/>
    </row>
    <row r="189" spans="1:6" ht="27.95" customHeight="1">
      <c r="A189" s="180" t="s">
        <v>175</v>
      </c>
      <c r="B189" s="215">
        <v>37</v>
      </c>
      <c r="C189" s="186">
        <v>67</v>
      </c>
      <c r="D189" s="299">
        <v>31</v>
      </c>
      <c r="E189" s="299">
        <v>36</v>
      </c>
      <c r="F189" s="192"/>
    </row>
    <row r="190" spans="1:6" ht="27.95" customHeight="1">
      <c r="A190" s="171" t="s">
        <v>11</v>
      </c>
      <c r="B190" s="313">
        <v>821</v>
      </c>
      <c r="C190" s="319">
        <v>1454</v>
      </c>
      <c r="D190" s="314">
        <v>676</v>
      </c>
      <c r="E190" s="314">
        <v>778</v>
      </c>
      <c r="F190" s="191"/>
    </row>
    <row r="191" spans="1:6" ht="27.95" customHeight="1">
      <c r="A191" s="179" t="s">
        <v>31</v>
      </c>
      <c r="B191" s="315">
        <v>47</v>
      </c>
      <c r="C191" s="327">
        <v>75</v>
      </c>
      <c r="D191" s="315">
        <v>34</v>
      </c>
      <c r="E191" s="315">
        <v>41</v>
      </c>
      <c r="F191" s="192"/>
    </row>
    <row r="192" spans="1:6" ht="27.95" customHeight="1">
      <c r="A192" s="179" t="s">
        <v>36</v>
      </c>
      <c r="B192" s="315">
        <v>51</v>
      </c>
      <c r="C192" s="327">
        <v>92</v>
      </c>
      <c r="D192" s="315">
        <v>42</v>
      </c>
      <c r="E192" s="315">
        <v>50</v>
      </c>
      <c r="F192" s="192"/>
    </row>
    <row r="193" spans="1:6" ht="27.95" customHeight="1">
      <c r="A193" s="179" t="s">
        <v>49</v>
      </c>
      <c r="B193" s="315">
        <v>64</v>
      </c>
      <c r="C193" s="327">
        <v>132</v>
      </c>
      <c r="D193" s="315">
        <v>58</v>
      </c>
      <c r="E193" s="315">
        <v>74</v>
      </c>
      <c r="F193" s="192"/>
    </row>
    <row r="194" spans="1:6" ht="27.95" customHeight="1">
      <c r="A194" s="179" t="s">
        <v>27</v>
      </c>
      <c r="B194" s="315">
        <v>39</v>
      </c>
      <c r="C194" s="327">
        <v>67</v>
      </c>
      <c r="D194" s="315">
        <v>31</v>
      </c>
      <c r="E194" s="315">
        <v>36</v>
      </c>
      <c r="F194" s="192"/>
    </row>
    <row r="195" spans="1:6" ht="27.95" customHeight="1">
      <c r="A195" s="179" t="s">
        <v>65</v>
      </c>
      <c r="B195" s="315">
        <v>27</v>
      </c>
      <c r="C195" s="327">
        <v>54</v>
      </c>
      <c r="D195" s="315">
        <v>28</v>
      </c>
      <c r="E195" s="315">
        <v>26</v>
      </c>
      <c r="F195" s="192"/>
    </row>
    <row r="196" spans="1:6" ht="27.95" customHeight="1">
      <c r="A196" s="179" t="s">
        <v>73</v>
      </c>
      <c r="B196" s="315">
        <v>58</v>
      </c>
      <c r="C196" s="327">
        <v>105</v>
      </c>
      <c r="D196" s="315">
        <v>53</v>
      </c>
      <c r="E196" s="315">
        <v>52</v>
      </c>
      <c r="F196" s="192"/>
    </row>
    <row r="197" spans="1:6" ht="27.95" customHeight="1">
      <c r="A197" s="179" t="s">
        <v>81</v>
      </c>
      <c r="B197" s="315">
        <v>44</v>
      </c>
      <c r="C197" s="327">
        <v>83</v>
      </c>
      <c r="D197" s="315">
        <v>39</v>
      </c>
      <c r="E197" s="315">
        <v>44</v>
      </c>
      <c r="F197" s="192"/>
    </row>
    <row r="198" spans="1:6" ht="27.95" customHeight="1">
      <c r="A198" s="179" t="s">
        <v>89</v>
      </c>
      <c r="B198" s="315">
        <v>44</v>
      </c>
      <c r="C198" s="327">
        <v>94</v>
      </c>
      <c r="D198" s="315">
        <v>41</v>
      </c>
      <c r="E198" s="315">
        <v>53</v>
      </c>
      <c r="F198" s="192"/>
    </row>
    <row r="199" spans="1:6" ht="27.95" customHeight="1">
      <c r="A199" s="179" t="s">
        <v>95</v>
      </c>
      <c r="B199" s="315">
        <v>114</v>
      </c>
      <c r="C199" s="327">
        <v>192</v>
      </c>
      <c r="D199" s="315">
        <v>89</v>
      </c>
      <c r="E199" s="315">
        <v>103</v>
      </c>
      <c r="F199" s="192"/>
    </row>
    <row r="200" spans="1:6" ht="27.95" customHeight="1">
      <c r="A200" s="179" t="s">
        <v>103</v>
      </c>
      <c r="B200" s="315">
        <v>38</v>
      </c>
      <c r="C200" s="327">
        <v>59</v>
      </c>
      <c r="D200" s="315">
        <v>29</v>
      </c>
      <c r="E200" s="315">
        <v>30</v>
      </c>
      <c r="F200" s="192"/>
    </row>
    <row r="201" spans="1:6" ht="27.95" customHeight="1">
      <c r="A201" s="179" t="s">
        <v>111</v>
      </c>
      <c r="B201" s="315">
        <v>48</v>
      </c>
      <c r="C201" s="327">
        <v>86</v>
      </c>
      <c r="D201" s="315">
        <v>43</v>
      </c>
      <c r="E201" s="315">
        <v>43</v>
      </c>
      <c r="F201" s="192"/>
    </row>
    <row r="202" spans="1:6" ht="27.95" customHeight="1">
      <c r="A202" s="179" t="s">
        <v>120</v>
      </c>
      <c r="B202" s="315">
        <v>37</v>
      </c>
      <c r="C202" s="327">
        <v>73</v>
      </c>
      <c r="D202" s="315">
        <v>34</v>
      </c>
      <c r="E202" s="315">
        <v>39</v>
      </c>
      <c r="F202" s="192"/>
    </row>
    <row r="203" spans="1:6" ht="27.95" customHeight="1">
      <c r="A203" s="179" t="s">
        <v>127</v>
      </c>
      <c r="B203" s="315">
        <v>12</v>
      </c>
      <c r="C203" s="327">
        <v>18</v>
      </c>
      <c r="D203" s="315">
        <v>10</v>
      </c>
      <c r="E203" s="315">
        <v>8</v>
      </c>
      <c r="F203" s="192"/>
    </row>
    <row r="204" spans="1:6" ht="27.95" customHeight="1">
      <c r="A204" s="179" t="s">
        <v>135</v>
      </c>
      <c r="B204" s="315">
        <v>16</v>
      </c>
      <c r="C204" s="327">
        <v>19</v>
      </c>
      <c r="D204" s="315">
        <v>7</v>
      </c>
      <c r="E204" s="315">
        <v>12</v>
      </c>
      <c r="F204" s="192"/>
    </row>
    <row r="205" spans="1:6" ht="27.95" customHeight="1">
      <c r="A205" s="179" t="s">
        <v>141</v>
      </c>
      <c r="B205" s="315">
        <v>38</v>
      </c>
      <c r="C205" s="327">
        <v>63</v>
      </c>
      <c r="D205" s="315">
        <v>33</v>
      </c>
      <c r="E205" s="315">
        <v>30</v>
      </c>
      <c r="F205" s="192"/>
    </row>
    <row r="206" spans="1:6" ht="27.95" customHeight="1">
      <c r="A206" s="179" t="s">
        <v>148</v>
      </c>
      <c r="B206" s="315">
        <v>52</v>
      </c>
      <c r="C206" s="327">
        <v>82</v>
      </c>
      <c r="D206" s="315">
        <v>34</v>
      </c>
      <c r="E206" s="315">
        <v>48</v>
      </c>
      <c r="F206" s="192"/>
    </row>
    <row r="207" spans="1:6" ht="27.95" customHeight="1">
      <c r="A207" s="179" t="s">
        <v>48</v>
      </c>
      <c r="B207" s="315">
        <v>34</v>
      </c>
      <c r="C207" s="327">
        <v>55</v>
      </c>
      <c r="D207" s="315">
        <v>25</v>
      </c>
      <c r="E207" s="315">
        <v>30</v>
      </c>
      <c r="F207" s="192"/>
    </row>
    <row r="208" spans="1:6" ht="27.95" customHeight="1">
      <c r="A208" s="179" t="s">
        <v>160</v>
      </c>
      <c r="B208" s="315">
        <v>15</v>
      </c>
      <c r="C208" s="327">
        <v>32</v>
      </c>
      <c r="D208" s="315">
        <v>14</v>
      </c>
      <c r="E208" s="315">
        <v>18</v>
      </c>
      <c r="F208" s="192"/>
    </row>
    <row r="209" spans="1:6" ht="27.95" customHeight="1">
      <c r="A209" s="179" t="s">
        <v>165</v>
      </c>
      <c r="B209" s="315">
        <v>28</v>
      </c>
      <c r="C209" s="327">
        <v>52</v>
      </c>
      <c r="D209" s="315">
        <v>24</v>
      </c>
      <c r="E209" s="315">
        <v>28</v>
      </c>
      <c r="F209" s="192"/>
    </row>
    <row r="210" spans="1:6" ht="27.95" customHeight="1">
      <c r="A210" s="179" t="s">
        <v>167</v>
      </c>
      <c r="B210" s="315">
        <v>15</v>
      </c>
      <c r="C210" s="327">
        <v>21</v>
      </c>
      <c r="D210" s="315">
        <v>8</v>
      </c>
      <c r="E210" s="315">
        <v>13</v>
      </c>
      <c r="F210" s="192"/>
    </row>
    <row r="211" spans="1:6" ht="27.95" customHeight="1">
      <c r="A211" s="171" t="s">
        <v>12</v>
      </c>
      <c r="B211" s="170">
        <v>893</v>
      </c>
      <c r="C211" s="170">
        <v>1517</v>
      </c>
      <c r="D211" s="170">
        <v>733</v>
      </c>
      <c r="E211" s="170">
        <v>784</v>
      </c>
      <c r="F211" s="191"/>
    </row>
    <row r="212" spans="1:6" ht="27.95" customHeight="1">
      <c r="A212" s="179" t="s">
        <v>32</v>
      </c>
      <c r="B212" s="195">
        <v>16</v>
      </c>
      <c r="C212" s="184">
        <v>22</v>
      </c>
      <c r="D212" s="216">
        <v>10</v>
      </c>
      <c r="E212" s="217">
        <v>12</v>
      </c>
      <c r="F212" s="192"/>
    </row>
    <row r="213" spans="1:6" ht="27.95" customHeight="1">
      <c r="A213" s="179" t="s">
        <v>40</v>
      </c>
      <c r="B213" s="195">
        <v>48</v>
      </c>
      <c r="C213" s="184">
        <v>69</v>
      </c>
      <c r="D213" s="216">
        <v>39</v>
      </c>
      <c r="E213" s="217">
        <v>30</v>
      </c>
      <c r="F213" s="192"/>
    </row>
    <row r="214" spans="1:6" ht="27.95" customHeight="1">
      <c r="A214" s="179" t="s">
        <v>50</v>
      </c>
      <c r="B214" s="195">
        <v>48</v>
      </c>
      <c r="C214" s="184">
        <v>83</v>
      </c>
      <c r="D214" s="216">
        <v>41</v>
      </c>
      <c r="E214" s="217">
        <v>42</v>
      </c>
      <c r="F214" s="192"/>
    </row>
    <row r="215" spans="1:6" ht="27.95" customHeight="1">
      <c r="A215" s="179" t="s">
        <v>57</v>
      </c>
      <c r="B215" s="195">
        <v>40</v>
      </c>
      <c r="C215" s="184">
        <v>63</v>
      </c>
      <c r="D215" s="216">
        <v>31</v>
      </c>
      <c r="E215" s="217">
        <v>32</v>
      </c>
      <c r="F215" s="192"/>
    </row>
    <row r="216" spans="1:6" ht="27.95" customHeight="1">
      <c r="A216" s="179" t="s">
        <v>66</v>
      </c>
      <c r="B216" s="195">
        <v>26</v>
      </c>
      <c r="C216" s="184">
        <v>41</v>
      </c>
      <c r="D216" s="216">
        <v>19</v>
      </c>
      <c r="E216" s="217">
        <v>22</v>
      </c>
      <c r="F216" s="192"/>
    </row>
    <row r="217" spans="1:6" ht="27.95" customHeight="1">
      <c r="A217" s="179" t="s">
        <v>74</v>
      </c>
      <c r="B217" s="195">
        <v>54</v>
      </c>
      <c r="C217" s="184">
        <v>96</v>
      </c>
      <c r="D217" s="216">
        <v>42</v>
      </c>
      <c r="E217" s="217">
        <v>54</v>
      </c>
      <c r="F217" s="192"/>
    </row>
    <row r="218" spans="1:6" ht="27.95" customHeight="1">
      <c r="A218" s="179" t="s">
        <v>82</v>
      </c>
      <c r="B218" s="195">
        <v>26</v>
      </c>
      <c r="C218" s="184">
        <v>52</v>
      </c>
      <c r="D218" s="216">
        <v>23</v>
      </c>
      <c r="E218" s="217">
        <v>29</v>
      </c>
      <c r="F218" s="192"/>
    </row>
    <row r="219" spans="1:6" ht="27.95" customHeight="1">
      <c r="A219" s="179" t="s">
        <v>48</v>
      </c>
      <c r="B219" s="195">
        <v>65</v>
      </c>
      <c r="C219" s="184">
        <v>118</v>
      </c>
      <c r="D219" s="216">
        <v>54</v>
      </c>
      <c r="E219" s="217">
        <v>64</v>
      </c>
      <c r="F219" s="192"/>
    </row>
    <row r="220" spans="1:6" ht="27.95" customHeight="1">
      <c r="A220" s="179" t="s">
        <v>96</v>
      </c>
      <c r="B220" s="195">
        <v>104</v>
      </c>
      <c r="C220" s="184">
        <v>195</v>
      </c>
      <c r="D220" s="216">
        <v>93</v>
      </c>
      <c r="E220" s="217">
        <v>102</v>
      </c>
      <c r="F220" s="190"/>
    </row>
    <row r="221" spans="1:6" ht="27.95" customHeight="1">
      <c r="A221" s="179" t="s">
        <v>104</v>
      </c>
      <c r="B221" s="195">
        <v>57</v>
      </c>
      <c r="C221" s="184">
        <v>90</v>
      </c>
      <c r="D221" s="216">
        <v>48</v>
      </c>
      <c r="E221" s="217">
        <v>42</v>
      </c>
      <c r="F221" s="192"/>
    </row>
    <row r="222" spans="1:6" ht="27.95" customHeight="1">
      <c r="A222" s="179" t="s">
        <v>112</v>
      </c>
      <c r="B222" s="195">
        <v>21</v>
      </c>
      <c r="C222" s="184">
        <v>35</v>
      </c>
      <c r="D222" s="216">
        <v>20</v>
      </c>
      <c r="E222" s="217">
        <v>15</v>
      </c>
      <c r="F222" s="192"/>
    </row>
    <row r="223" spans="1:6" ht="27.95" customHeight="1">
      <c r="A223" s="179" t="s">
        <v>121</v>
      </c>
      <c r="B223" s="195">
        <v>37</v>
      </c>
      <c r="C223" s="184">
        <v>71</v>
      </c>
      <c r="D223" s="216">
        <v>33</v>
      </c>
      <c r="E223" s="217">
        <v>38</v>
      </c>
      <c r="F223" s="192"/>
    </row>
    <row r="224" spans="1:6" ht="27.95" customHeight="1">
      <c r="A224" s="179" t="s">
        <v>128</v>
      </c>
      <c r="B224" s="195">
        <v>31</v>
      </c>
      <c r="C224" s="184">
        <v>54</v>
      </c>
      <c r="D224" s="216">
        <v>29</v>
      </c>
      <c r="E224" s="217">
        <v>25</v>
      </c>
      <c r="F224" s="192"/>
    </row>
    <row r="225" spans="1:6" ht="27.95" customHeight="1">
      <c r="A225" s="179" t="s">
        <v>136</v>
      </c>
      <c r="B225" s="195">
        <v>26</v>
      </c>
      <c r="C225" s="184">
        <v>41</v>
      </c>
      <c r="D225" s="216">
        <v>21</v>
      </c>
      <c r="E225" s="217">
        <v>20</v>
      </c>
      <c r="F225" s="192"/>
    </row>
    <row r="226" spans="1:6" ht="27.95" customHeight="1">
      <c r="A226" s="179" t="s">
        <v>142</v>
      </c>
      <c r="B226" s="195">
        <v>30</v>
      </c>
      <c r="C226" s="184">
        <v>47</v>
      </c>
      <c r="D226" s="216">
        <v>22</v>
      </c>
      <c r="E226" s="217">
        <v>25</v>
      </c>
      <c r="F226" s="192"/>
    </row>
    <row r="227" spans="1:6" ht="27.95" customHeight="1">
      <c r="A227" s="179" t="s">
        <v>149</v>
      </c>
      <c r="B227" s="195">
        <v>49</v>
      </c>
      <c r="C227" s="184">
        <v>83</v>
      </c>
      <c r="D227" s="216">
        <v>38</v>
      </c>
      <c r="E227" s="217">
        <v>45</v>
      </c>
      <c r="F227" s="192"/>
    </row>
    <row r="228" spans="1:6" ht="27.95" customHeight="1">
      <c r="A228" s="179" t="s">
        <v>155</v>
      </c>
      <c r="B228" s="195">
        <v>59</v>
      </c>
      <c r="C228" s="184">
        <v>92</v>
      </c>
      <c r="D228" s="216">
        <v>38</v>
      </c>
      <c r="E228" s="217">
        <v>54</v>
      </c>
      <c r="F228" s="192"/>
    </row>
    <row r="229" spans="1:6" ht="27.95" customHeight="1">
      <c r="A229" s="179" t="s">
        <v>161</v>
      </c>
      <c r="B229" s="195">
        <v>38</v>
      </c>
      <c r="C229" s="184">
        <v>74</v>
      </c>
      <c r="D229" s="216">
        <v>36</v>
      </c>
      <c r="E229" s="217">
        <v>38</v>
      </c>
      <c r="F229" s="192"/>
    </row>
    <row r="230" spans="1:6" ht="27.95" customHeight="1">
      <c r="A230" s="179" t="s">
        <v>154</v>
      </c>
      <c r="B230" s="195">
        <v>41</v>
      </c>
      <c r="C230" s="184">
        <v>66</v>
      </c>
      <c r="D230" s="216">
        <v>34</v>
      </c>
      <c r="E230" s="217">
        <v>32</v>
      </c>
      <c r="F230" s="192"/>
    </row>
    <row r="231" spans="1:6" ht="27.95" customHeight="1">
      <c r="A231" s="179" t="s">
        <v>168</v>
      </c>
      <c r="B231" s="195">
        <v>35</v>
      </c>
      <c r="C231" s="184">
        <v>63</v>
      </c>
      <c r="D231" s="216">
        <v>31</v>
      </c>
      <c r="E231" s="217">
        <v>32</v>
      </c>
      <c r="F231" s="192"/>
    </row>
    <row r="232" spans="1:6" ht="27.95" customHeight="1">
      <c r="A232" s="179" t="s">
        <v>171</v>
      </c>
      <c r="B232" s="195">
        <v>42</v>
      </c>
      <c r="C232" s="184">
        <v>62</v>
      </c>
      <c r="D232" s="216">
        <v>31</v>
      </c>
      <c r="E232" s="217">
        <v>31</v>
      </c>
      <c r="F232" s="192"/>
    </row>
    <row r="233" spans="1:6" ht="27.95" customHeight="1">
      <c r="A233" s="171" t="s">
        <v>13</v>
      </c>
      <c r="B233" s="172">
        <v>2088</v>
      </c>
      <c r="C233" s="170">
        <v>3830</v>
      </c>
      <c r="D233" s="172">
        <v>1805</v>
      </c>
      <c r="E233" s="172">
        <v>2025</v>
      </c>
      <c r="F233" s="191"/>
    </row>
    <row r="234" spans="1:6" ht="27.95" customHeight="1">
      <c r="A234" s="181" t="s">
        <v>33</v>
      </c>
      <c r="B234" s="196">
        <v>45</v>
      </c>
      <c r="C234" s="185">
        <v>75</v>
      </c>
      <c r="D234" s="196">
        <v>36</v>
      </c>
      <c r="E234" s="196">
        <v>39</v>
      </c>
      <c r="F234" s="192"/>
    </row>
    <row r="235" spans="1:6" ht="27.95" customHeight="1">
      <c r="A235" s="181" t="s">
        <v>41</v>
      </c>
      <c r="B235" s="196">
        <v>61</v>
      </c>
      <c r="C235" s="185">
        <v>114</v>
      </c>
      <c r="D235" s="196">
        <v>51</v>
      </c>
      <c r="E235" s="196">
        <v>63</v>
      </c>
      <c r="F235" s="192"/>
    </row>
    <row r="236" spans="1:6" ht="27.95" customHeight="1">
      <c r="A236" s="181" t="s">
        <v>51</v>
      </c>
      <c r="B236" s="196">
        <v>78</v>
      </c>
      <c r="C236" s="185">
        <v>135</v>
      </c>
      <c r="D236" s="196">
        <v>63</v>
      </c>
      <c r="E236" s="196">
        <v>72</v>
      </c>
      <c r="F236" s="192"/>
    </row>
    <row r="237" spans="1:6" ht="27.95" customHeight="1">
      <c r="A237" s="181" t="s">
        <v>58</v>
      </c>
      <c r="B237" s="196">
        <v>51</v>
      </c>
      <c r="C237" s="185">
        <v>92</v>
      </c>
      <c r="D237" s="196">
        <v>44</v>
      </c>
      <c r="E237" s="196">
        <v>48</v>
      </c>
      <c r="F237" s="192"/>
    </row>
    <row r="238" spans="1:6" ht="27.95" customHeight="1">
      <c r="A238" s="181" t="s">
        <v>67</v>
      </c>
      <c r="B238" s="196">
        <v>48</v>
      </c>
      <c r="C238" s="185">
        <v>96</v>
      </c>
      <c r="D238" s="196">
        <v>41</v>
      </c>
      <c r="E238" s="196">
        <v>55</v>
      </c>
      <c r="F238" s="192"/>
    </row>
    <row r="239" spans="1:6" ht="27.95" customHeight="1">
      <c r="A239" s="181" t="s">
        <v>75</v>
      </c>
      <c r="B239" s="196">
        <v>39</v>
      </c>
      <c r="C239" s="185">
        <v>82</v>
      </c>
      <c r="D239" s="196">
        <v>43</v>
      </c>
      <c r="E239" s="196">
        <v>39</v>
      </c>
      <c r="F239" s="192"/>
    </row>
    <row r="240" spans="1:6" ht="27.95" customHeight="1">
      <c r="A240" s="182" t="s">
        <v>83</v>
      </c>
      <c r="B240" s="196">
        <v>31</v>
      </c>
      <c r="C240" s="185">
        <v>45</v>
      </c>
      <c r="D240" s="196">
        <v>21</v>
      </c>
      <c r="E240" s="196">
        <v>24</v>
      </c>
      <c r="F240" s="192"/>
    </row>
    <row r="241" spans="1:6" ht="27.95" customHeight="1">
      <c r="A241" s="181" t="s">
        <v>90</v>
      </c>
      <c r="B241" s="196">
        <v>58</v>
      </c>
      <c r="C241" s="185">
        <v>81</v>
      </c>
      <c r="D241" s="196">
        <v>33</v>
      </c>
      <c r="E241" s="196">
        <v>48</v>
      </c>
      <c r="F241" s="192"/>
    </row>
    <row r="242" spans="1:6" ht="27.95" customHeight="1">
      <c r="A242" s="181" t="s">
        <v>97</v>
      </c>
      <c r="B242" s="196">
        <v>25</v>
      </c>
      <c r="C242" s="185">
        <v>37</v>
      </c>
      <c r="D242" s="196">
        <v>17</v>
      </c>
      <c r="E242" s="196">
        <v>20</v>
      </c>
      <c r="F242" s="192"/>
    </row>
    <row r="243" spans="1:6" ht="27.95" customHeight="1">
      <c r="A243" s="181" t="s">
        <v>105</v>
      </c>
      <c r="B243" s="196">
        <v>51</v>
      </c>
      <c r="C243" s="185">
        <v>92</v>
      </c>
      <c r="D243" s="196">
        <v>42</v>
      </c>
      <c r="E243" s="196">
        <v>50</v>
      </c>
      <c r="F243" s="192"/>
    </row>
    <row r="244" spans="1:6" ht="27.95" customHeight="1">
      <c r="A244" s="181" t="s">
        <v>113</v>
      </c>
      <c r="B244" s="196">
        <v>46</v>
      </c>
      <c r="C244" s="185">
        <v>77</v>
      </c>
      <c r="D244" s="196">
        <v>37</v>
      </c>
      <c r="E244" s="196">
        <v>40</v>
      </c>
      <c r="F244" s="192"/>
    </row>
    <row r="245" spans="1:6" ht="27.95" customHeight="1">
      <c r="A245" s="181" t="s">
        <v>122</v>
      </c>
      <c r="B245" s="196">
        <v>104</v>
      </c>
      <c r="C245" s="185">
        <v>190</v>
      </c>
      <c r="D245" s="196">
        <v>93</v>
      </c>
      <c r="E245" s="196">
        <v>97</v>
      </c>
      <c r="F245" s="192"/>
    </row>
    <row r="246" spans="1:6" ht="27.95" customHeight="1">
      <c r="A246" s="181" t="s">
        <v>129</v>
      </c>
      <c r="B246" s="196">
        <v>47</v>
      </c>
      <c r="C246" s="185">
        <v>99</v>
      </c>
      <c r="D246" s="196">
        <v>45</v>
      </c>
      <c r="E246" s="196">
        <v>54</v>
      </c>
      <c r="F246" s="192"/>
    </row>
    <row r="247" spans="1:6" ht="27.95" customHeight="1">
      <c r="A247" s="181" t="s">
        <v>30</v>
      </c>
      <c r="B247" s="196">
        <v>45</v>
      </c>
      <c r="C247" s="185">
        <v>69</v>
      </c>
      <c r="D247" s="196">
        <v>31</v>
      </c>
      <c r="E247" s="196">
        <v>38</v>
      </c>
      <c r="F247" s="192"/>
    </row>
    <row r="248" spans="1:6" ht="27.95" customHeight="1">
      <c r="A248" s="181" t="s">
        <v>143</v>
      </c>
      <c r="B248" s="196">
        <v>79</v>
      </c>
      <c r="C248" s="185">
        <v>129</v>
      </c>
      <c r="D248" s="196">
        <v>53</v>
      </c>
      <c r="E248" s="196">
        <v>76</v>
      </c>
      <c r="F248" s="192"/>
    </row>
    <row r="249" spans="1:6" ht="27.95" customHeight="1">
      <c r="A249" s="181" t="s">
        <v>150</v>
      </c>
      <c r="B249" s="196">
        <v>38</v>
      </c>
      <c r="C249" s="185">
        <v>76</v>
      </c>
      <c r="D249" s="196">
        <v>33</v>
      </c>
      <c r="E249" s="196">
        <v>43</v>
      </c>
      <c r="F249" s="192"/>
    </row>
    <row r="250" spans="1:6" ht="27.95" customHeight="1">
      <c r="A250" s="181" t="s">
        <v>156</v>
      </c>
      <c r="B250" s="196">
        <v>67</v>
      </c>
      <c r="C250" s="185">
        <v>131</v>
      </c>
      <c r="D250" s="196">
        <v>60</v>
      </c>
      <c r="E250" s="196">
        <v>71</v>
      </c>
      <c r="F250" s="192"/>
    </row>
    <row r="251" spans="1:6" ht="27.95" customHeight="1">
      <c r="A251" s="181" t="s">
        <v>39</v>
      </c>
      <c r="B251" s="196">
        <v>42</v>
      </c>
      <c r="C251" s="185">
        <v>76</v>
      </c>
      <c r="D251" s="196">
        <v>35</v>
      </c>
      <c r="E251" s="196">
        <v>41</v>
      </c>
      <c r="F251" s="192"/>
    </row>
    <row r="252" spans="1:6" ht="27.95" customHeight="1">
      <c r="A252" s="181" t="s">
        <v>166</v>
      </c>
      <c r="B252" s="196">
        <v>38</v>
      </c>
      <c r="C252" s="185">
        <v>69</v>
      </c>
      <c r="D252" s="196">
        <v>32</v>
      </c>
      <c r="E252" s="196">
        <v>37</v>
      </c>
      <c r="F252" s="192"/>
    </row>
    <row r="253" spans="1:6" ht="27.95" customHeight="1">
      <c r="A253" s="181" t="s">
        <v>169</v>
      </c>
      <c r="B253" s="196">
        <v>90</v>
      </c>
      <c r="C253" s="185">
        <v>188</v>
      </c>
      <c r="D253" s="196">
        <v>86</v>
      </c>
      <c r="E253" s="196">
        <v>102</v>
      </c>
      <c r="F253" s="192"/>
    </row>
    <row r="254" spans="1:6" ht="27.95" customHeight="1">
      <c r="A254" s="181" t="s">
        <v>172</v>
      </c>
      <c r="B254" s="196">
        <v>204</v>
      </c>
      <c r="C254" s="185">
        <v>392</v>
      </c>
      <c r="D254" s="196">
        <v>194</v>
      </c>
      <c r="E254" s="196">
        <v>198</v>
      </c>
      <c r="F254" s="192"/>
    </row>
    <row r="255" spans="1:6" ht="27.95" customHeight="1">
      <c r="A255" s="181" t="s">
        <v>173</v>
      </c>
      <c r="B255" s="196">
        <v>155</v>
      </c>
      <c r="C255" s="185">
        <v>289</v>
      </c>
      <c r="D255" s="196">
        <v>140</v>
      </c>
      <c r="E255" s="196">
        <v>149</v>
      </c>
      <c r="F255" s="192"/>
    </row>
    <row r="256" spans="1:6" ht="27.95" customHeight="1">
      <c r="A256" s="181" t="s">
        <v>175</v>
      </c>
      <c r="B256" s="196">
        <v>108</v>
      </c>
      <c r="C256" s="185">
        <v>218</v>
      </c>
      <c r="D256" s="196">
        <v>101</v>
      </c>
      <c r="E256" s="196">
        <v>117</v>
      </c>
      <c r="F256" s="192"/>
    </row>
    <row r="257" spans="1:6" ht="27.95" customHeight="1">
      <c r="A257" s="181" t="s">
        <v>177</v>
      </c>
      <c r="B257" s="196">
        <v>42</v>
      </c>
      <c r="C257" s="185">
        <v>78</v>
      </c>
      <c r="D257" s="196">
        <v>36</v>
      </c>
      <c r="E257" s="196">
        <v>42</v>
      </c>
      <c r="F257" s="192"/>
    </row>
    <row r="258" spans="1:6" ht="27.95" customHeight="1">
      <c r="A258" s="181" t="s">
        <v>179</v>
      </c>
      <c r="B258" s="196">
        <v>78</v>
      </c>
      <c r="C258" s="185">
        <v>161</v>
      </c>
      <c r="D258" s="196">
        <v>83</v>
      </c>
      <c r="E258" s="196">
        <v>78</v>
      </c>
      <c r="F258" s="192"/>
    </row>
    <row r="259" spans="1:6" ht="27.95" customHeight="1">
      <c r="A259" s="181" t="s">
        <v>107</v>
      </c>
      <c r="B259" s="196">
        <v>45</v>
      </c>
      <c r="C259" s="185">
        <v>76</v>
      </c>
      <c r="D259" s="196">
        <v>44</v>
      </c>
      <c r="E259" s="196">
        <v>32</v>
      </c>
      <c r="F259" s="192"/>
    </row>
    <row r="260" spans="1:6" ht="27.95" customHeight="1">
      <c r="A260" s="181" t="s">
        <v>182</v>
      </c>
      <c r="B260" s="196">
        <v>37</v>
      </c>
      <c r="C260" s="185">
        <v>70</v>
      </c>
      <c r="D260" s="196">
        <v>29</v>
      </c>
      <c r="E260" s="196">
        <v>41</v>
      </c>
      <c r="F260" s="192"/>
    </row>
    <row r="261" spans="1:6" ht="27.95" customHeight="1">
      <c r="A261" s="181" t="s">
        <v>184</v>
      </c>
      <c r="B261" s="196">
        <v>79</v>
      </c>
      <c r="C261" s="185">
        <v>152</v>
      </c>
      <c r="D261" s="196">
        <v>74</v>
      </c>
      <c r="E261" s="196">
        <v>78</v>
      </c>
      <c r="F261" s="192"/>
    </row>
    <row r="262" spans="1:6" ht="27.95" customHeight="1">
      <c r="A262" s="181" t="s">
        <v>186</v>
      </c>
      <c r="B262" s="196">
        <v>81</v>
      </c>
      <c r="C262" s="185">
        <v>146</v>
      </c>
      <c r="D262" s="196">
        <v>73</v>
      </c>
      <c r="E262" s="196">
        <v>73</v>
      </c>
      <c r="F262" s="192"/>
    </row>
    <row r="263" spans="1:6" ht="27.95" customHeight="1">
      <c r="A263" s="181" t="s">
        <v>187</v>
      </c>
      <c r="B263" s="196">
        <v>47</v>
      </c>
      <c r="C263" s="185">
        <v>77</v>
      </c>
      <c r="D263" s="196">
        <v>40</v>
      </c>
      <c r="E263" s="196">
        <v>37</v>
      </c>
      <c r="F263" s="192"/>
    </row>
    <row r="264" spans="1:6" ht="27.95" customHeight="1">
      <c r="A264" s="181" t="s">
        <v>189</v>
      </c>
      <c r="B264" s="196">
        <v>56</v>
      </c>
      <c r="C264" s="185">
        <v>95</v>
      </c>
      <c r="D264" s="196">
        <v>39</v>
      </c>
      <c r="E264" s="196">
        <v>56</v>
      </c>
      <c r="F264" s="192"/>
    </row>
    <row r="265" spans="1:6" ht="27.95" customHeight="1">
      <c r="A265" s="181" t="s">
        <v>191</v>
      </c>
      <c r="B265" s="196">
        <v>73</v>
      </c>
      <c r="C265" s="185">
        <v>123</v>
      </c>
      <c r="D265" s="196">
        <v>56</v>
      </c>
      <c r="E265" s="196">
        <v>67</v>
      </c>
      <c r="F265" s="192"/>
    </row>
    <row r="266" spans="1:6" ht="27.95" customHeight="1">
      <c r="A266" s="171" t="s">
        <v>14</v>
      </c>
      <c r="B266" s="176">
        <v>811</v>
      </c>
      <c r="C266" s="176">
        <v>1398</v>
      </c>
      <c r="D266" s="176">
        <v>660</v>
      </c>
      <c r="E266" s="176">
        <v>738</v>
      </c>
      <c r="F266" s="191"/>
    </row>
    <row r="267" spans="1:6" ht="27.95" customHeight="1">
      <c r="A267" s="180" t="s">
        <v>34</v>
      </c>
      <c r="B267" s="218">
        <v>82</v>
      </c>
      <c r="C267" s="188">
        <v>152</v>
      </c>
      <c r="D267" s="218">
        <v>73</v>
      </c>
      <c r="E267" s="218">
        <v>79</v>
      </c>
      <c r="F267" s="192"/>
    </row>
    <row r="268" spans="1:6" ht="27.95" customHeight="1">
      <c r="A268" s="180" t="s">
        <v>42</v>
      </c>
      <c r="B268" s="218">
        <v>46</v>
      </c>
      <c r="C268" s="188">
        <v>66</v>
      </c>
      <c r="D268" s="218">
        <v>35</v>
      </c>
      <c r="E268" s="218">
        <v>31</v>
      </c>
      <c r="F268" s="192"/>
    </row>
    <row r="269" spans="1:6" ht="27.95" customHeight="1">
      <c r="A269" s="180" t="s">
        <v>52</v>
      </c>
      <c r="B269" s="218">
        <v>49</v>
      </c>
      <c r="C269" s="188">
        <v>81</v>
      </c>
      <c r="D269" s="218">
        <v>39</v>
      </c>
      <c r="E269" s="218">
        <v>42</v>
      </c>
      <c r="F269" s="192"/>
    </row>
    <row r="270" spans="1:6" ht="27.95" customHeight="1">
      <c r="A270" s="180" t="s">
        <v>59</v>
      </c>
      <c r="B270" s="218">
        <v>39</v>
      </c>
      <c r="C270" s="188">
        <v>63</v>
      </c>
      <c r="D270" s="218">
        <v>28</v>
      </c>
      <c r="E270" s="218">
        <v>35</v>
      </c>
      <c r="F270" s="192"/>
    </row>
    <row r="271" spans="1:6" ht="27.95" customHeight="1">
      <c r="A271" s="180" t="s">
        <v>68</v>
      </c>
      <c r="B271" s="218">
        <v>30</v>
      </c>
      <c r="C271" s="188">
        <v>54</v>
      </c>
      <c r="D271" s="218">
        <v>29</v>
      </c>
      <c r="E271" s="218">
        <v>25</v>
      </c>
      <c r="F271" s="192"/>
    </row>
    <row r="272" spans="1:6" ht="27.95" customHeight="1">
      <c r="A272" s="180" t="s">
        <v>76</v>
      </c>
      <c r="B272" s="218">
        <v>11</v>
      </c>
      <c r="C272" s="188">
        <v>23</v>
      </c>
      <c r="D272" s="218">
        <v>13</v>
      </c>
      <c r="E272" s="218">
        <v>10</v>
      </c>
      <c r="F272" s="192"/>
    </row>
    <row r="273" spans="1:6" ht="27.95" customHeight="1">
      <c r="A273" s="180" t="s">
        <v>84</v>
      </c>
      <c r="B273" s="218">
        <v>48</v>
      </c>
      <c r="C273" s="188">
        <v>67</v>
      </c>
      <c r="D273" s="218">
        <v>29</v>
      </c>
      <c r="E273" s="218">
        <v>38</v>
      </c>
      <c r="F273" s="192"/>
    </row>
    <row r="274" spans="1:6" ht="27.95" customHeight="1">
      <c r="A274" s="180" t="s">
        <v>91</v>
      </c>
      <c r="B274" s="218">
        <v>58</v>
      </c>
      <c r="C274" s="188">
        <v>93</v>
      </c>
      <c r="D274" s="218">
        <v>38</v>
      </c>
      <c r="E274" s="218">
        <v>55</v>
      </c>
      <c r="F274" s="192"/>
    </row>
    <row r="275" spans="1:6" ht="27.95" customHeight="1">
      <c r="A275" s="180" t="s">
        <v>98</v>
      </c>
      <c r="B275" s="218">
        <v>46</v>
      </c>
      <c r="C275" s="188">
        <v>91</v>
      </c>
      <c r="D275" s="218">
        <v>43</v>
      </c>
      <c r="E275" s="218">
        <v>48</v>
      </c>
      <c r="F275" s="192"/>
    </row>
    <row r="276" spans="1:6" ht="27.95" customHeight="1">
      <c r="A276" s="180" t="s">
        <v>106</v>
      </c>
      <c r="B276" s="218">
        <v>27</v>
      </c>
      <c r="C276" s="188">
        <v>42</v>
      </c>
      <c r="D276" s="218">
        <v>22</v>
      </c>
      <c r="E276" s="218">
        <v>20</v>
      </c>
      <c r="F276" s="192"/>
    </row>
    <row r="277" spans="1:6" ht="27.95" customHeight="1">
      <c r="A277" s="180" t="s">
        <v>114</v>
      </c>
      <c r="B277" s="218">
        <v>54</v>
      </c>
      <c r="C277" s="188">
        <v>97</v>
      </c>
      <c r="D277" s="218">
        <v>50</v>
      </c>
      <c r="E277" s="218">
        <v>47</v>
      </c>
      <c r="F277" s="192"/>
    </row>
    <row r="278" spans="1:6" ht="27.95" customHeight="1">
      <c r="A278" s="180" t="s">
        <v>123</v>
      </c>
      <c r="B278" s="218">
        <v>55</v>
      </c>
      <c r="C278" s="188">
        <v>90</v>
      </c>
      <c r="D278" s="218">
        <v>46</v>
      </c>
      <c r="E278" s="218">
        <v>44</v>
      </c>
      <c r="F278" s="192"/>
    </row>
    <row r="279" spans="1:6" ht="27.95" customHeight="1">
      <c r="A279" s="180" t="s">
        <v>130</v>
      </c>
      <c r="B279" s="218">
        <v>50</v>
      </c>
      <c r="C279" s="188">
        <v>90</v>
      </c>
      <c r="D279" s="218">
        <v>44</v>
      </c>
      <c r="E279" s="218">
        <v>46</v>
      </c>
      <c r="F279" s="192"/>
    </row>
    <row r="280" spans="1:6" ht="27.95" customHeight="1">
      <c r="A280" s="180" t="s">
        <v>137</v>
      </c>
      <c r="B280" s="218">
        <v>24</v>
      </c>
      <c r="C280" s="188">
        <v>46</v>
      </c>
      <c r="D280" s="218">
        <v>23</v>
      </c>
      <c r="E280" s="218">
        <v>23</v>
      </c>
      <c r="F280" s="192"/>
    </row>
    <row r="281" spans="1:6" ht="27.95" customHeight="1">
      <c r="A281" s="180" t="s">
        <v>144</v>
      </c>
      <c r="B281" s="218">
        <v>44</v>
      </c>
      <c r="C281" s="188">
        <v>82</v>
      </c>
      <c r="D281" s="218">
        <v>37</v>
      </c>
      <c r="E281" s="218">
        <v>45</v>
      </c>
      <c r="F281" s="192"/>
    </row>
    <row r="282" spans="1:6" ht="27.95" customHeight="1">
      <c r="A282" s="180" t="s">
        <v>151</v>
      </c>
      <c r="B282" s="218">
        <v>27</v>
      </c>
      <c r="C282" s="188">
        <v>44</v>
      </c>
      <c r="D282" s="218">
        <v>15</v>
      </c>
      <c r="E282" s="218">
        <v>29</v>
      </c>
      <c r="F282" s="192"/>
    </row>
    <row r="283" spans="1:6" ht="27.95" customHeight="1">
      <c r="A283" s="180" t="s">
        <v>157</v>
      </c>
      <c r="B283" s="218">
        <v>100</v>
      </c>
      <c r="C283" s="188">
        <v>184</v>
      </c>
      <c r="D283" s="218">
        <v>81</v>
      </c>
      <c r="E283" s="218">
        <v>103</v>
      </c>
      <c r="F283" s="192"/>
    </row>
    <row r="284" spans="1:6" ht="27.95" customHeight="1" thickBot="1">
      <c r="A284" s="183" t="s">
        <v>162</v>
      </c>
      <c r="B284" s="219">
        <v>21</v>
      </c>
      <c r="C284" s="189">
        <v>33</v>
      </c>
      <c r="D284" s="219">
        <v>15</v>
      </c>
      <c r="E284" s="219">
        <v>18</v>
      </c>
      <c r="F284" s="194"/>
    </row>
    <row r="285" spans="1:6" ht="29.25" customHeight="1"/>
  </sheetData>
  <mergeCells count="6">
    <mergeCell ref="A1:F1"/>
    <mergeCell ref="F3:F4"/>
    <mergeCell ref="A3:A4"/>
    <mergeCell ref="C3:E3"/>
    <mergeCell ref="B3:B4"/>
    <mergeCell ref="E2:F2"/>
  </mergeCells>
  <phoneticPr fontId="7" type="noConversion"/>
  <pageMargins left="0.35433070866141736" right="0.15748031496062992" top="0.98425196850393704" bottom="0.59055118110236227" header="0.51181102362204722" footer="0.51181102362204722"/>
  <pageSetup paperSize="9" scale="75" orientation="portrait" blackAndWhite="1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4"/>
  <sheetViews>
    <sheetView zoomScale="70" zoomScaleNormal="70" workbookViewId="0">
      <selection activeCell="I13" sqref="I13"/>
    </sheetView>
  </sheetViews>
  <sheetFormatPr defaultColWidth="12" defaultRowHeight="16.5" customHeight="1"/>
  <cols>
    <col min="1" max="1" width="9" style="18" customWidth="1"/>
    <col min="2" max="2" width="13" style="18" customWidth="1"/>
    <col min="3" max="3" width="11.77734375" style="18" customWidth="1"/>
    <col min="4" max="4" width="11.6640625" style="18" customWidth="1"/>
    <col min="5" max="5" width="11.109375" style="18" customWidth="1"/>
    <col min="6" max="6" width="10.6640625" style="17" customWidth="1"/>
    <col min="7" max="16384" width="12" style="18"/>
  </cols>
  <sheetData>
    <row r="1" spans="1:35" s="16" customFormat="1" ht="26.25" customHeight="1">
      <c r="A1" s="381" t="s">
        <v>257</v>
      </c>
      <c r="B1" s="381"/>
      <c r="C1" s="381"/>
      <c r="D1" s="381"/>
      <c r="E1" s="381"/>
      <c r="F1" s="381"/>
    </row>
    <row r="2" spans="1:35" s="63" customFormat="1" ht="16.5" customHeight="1" thickBot="1">
      <c r="A2" s="60" t="s">
        <v>221</v>
      </c>
      <c r="B2" s="61"/>
      <c r="C2" s="62"/>
      <c r="D2" s="62"/>
      <c r="E2" s="389" t="str">
        <f>읍면행정마을별세대및인구!E2</f>
        <v>[2019. 6. 30. 현재]</v>
      </c>
      <c r="F2" s="389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</row>
    <row r="3" spans="1:35" s="63" customFormat="1" ht="21.75" customHeight="1">
      <c r="A3" s="382" t="s">
        <v>289</v>
      </c>
      <c r="B3" s="384" t="s">
        <v>290</v>
      </c>
      <c r="C3" s="386" t="s">
        <v>291</v>
      </c>
      <c r="D3" s="386"/>
      <c r="E3" s="386"/>
      <c r="F3" s="387" t="s">
        <v>292</v>
      </c>
      <c r="G3" s="64"/>
      <c r="H3" s="64"/>
    </row>
    <row r="4" spans="1:35" s="63" customFormat="1" ht="18.75" customHeight="1" thickBot="1">
      <c r="A4" s="383"/>
      <c r="B4" s="385"/>
      <c r="C4" s="265" t="s">
        <v>0</v>
      </c>
      <c r="D4" s="265" t="s">
        <v>1</v>
      </c>
      <c r="E4" s="265" t="s">
        <v>2</v>
      </c>
      <c r="F4" s="388"/>
      <c r="G4" s="64"/>
      <c r="H4" s="64"/>
    </row>
    <row r="5" spans="1:35" s="63" customFormat="1" ht="24" customHeight="1" thickTop="1">
      <c r="A5" s="258" t="s">
        <v>293</v>
      </c>
      <c r="B5" s="259">
        <f>읍면행정마을별세대및인구!C5</f>
        <v>62589</v>
      </c>
      <c r="C5" s="259">
        <f>SUM(C6,C44,C63,C88,C106,C119,C139,C164,C190,C211,C233,C266)</f>
        <v>16425</v>
      </c>
      <c r="D5" s="259">
        <f>SUM(D6,D44,D63,D88,D106,D119,D139,D164,D190,D211,D233,D266)</f>
        <v>6363</v>
      </c>
      <c r="E5" s="259">
        <f>SUM(E6,E44,E63,E88,E106,E119,E139,E164,E190,E211,E233,E266)</f>
        <v>10062</v>
      </c>
      <c r="F5" s="260"/>
      <c r="G5" s="64"/>
      <c r="H5" s="64"/>
    </row>
    <row r="6" spans="1:35" s="63" customFormat="1" ht="24" customHeight="1">
      <c r="A6" s="173" t="s">
        <v>3</v>
      </c>
      <c r="B6" s="211">
        <v>41268</v>
      </c>
      <c r="C6" s="170">
        <v>7052</v>
      </c>
      <c r="D6" s="172">
        <v>2759</v>
      </c>
      <c r="E6" s="172">
        <v>4293</v>
      </c>
      <c r="F6" s="191"/>
      <c r="G6" s="64"/>
      <c r="H6" s="64"/>
    </row>
    <row r="7" spans="1:35" s="209" customFormat="1" ht="18.75" customHeight="1">
      <c r="A7" s="202" t="s">
        <v>26</v>
      </c>
      <c r="B7" s="251">
        <v>1850</v>
      </c>
      <c r="C7" s="184">
        <v>249</v>
      </c>
      <c r="D7" s="220">
        <v>101</v>
      </c>
      <c r="E7" s="220">
        <v>148</v>
      </c>
      <c r="F7" s="190"/>
    </row>
    <row r="8" spans="1:35" s="209" customFormat="1" ht="16.5" customHeight="1">
      <c r="A8" s="202" t="s">
        <v>35</v>
      </c>
      <c r="B8" s="251">
        <v>8005</v>
      </c>
      <c r="C8" s="184">
        <v>1232</v>
      </c>
      <c r="D8" s="220">
        <v>488</v>
      </c>
      <c r="E8" s="220">
        <v>744</v>
      </c>
      <c r="F8" s="190"/>
    </row>
    <row r="9" spans="1:35" s="209" customFormat="1" ht="16.5" customHeight="1">
      <c r="A9" s="202" t="s">
        <v>43</v>
      </c>
      <c r="B9" s="251">
        <v>1286</v>
      </c>
      <c r="C9" s="184">
        <v>334</v>
      </c>
      <c r="D9" s="220">
        <v>136</v>
      </c>
      <c r="E9" s="220">
        <v>198</v>
      </c>
      <c r="F9" s="190"/>
    </row>
    <row r="10" spans="1:35" s="209" customFormat="1" ht="16.5" customHeight="1">
      <c r="A10" s="202" t="s">
        <v>53</v>
      </c>
      <c r="B10" s="251">
        <v>2753</v>
      </c>
      <c r="C10" s="184">
        <v>410</v>
      </c>
      <c r="D10" s="220">
        <v>156</v>
      </c>
      <c r="E10" s="220">
        <v>254</v>
      </c>
      <c r="F10" s="190"/>
    </row>
    <row r="11" spans="1:35" s="209" customFormat="1" ht="16.5" customHeight="1">
      <c r="A11" s="202" t="s">
        <v>60</v>
      </c>
      <c r="B11" s="251">
        <v>4405</v>
      </c>
      <c r="C11" s="184">
        <v>790</v>
      </c>
      <c r="D11" s="220">
        <v>290</v>
      </c>
      <c r="E11" s="220">
        <v>500</v>
      </c>
      <c r="F11" s="190"/>
    </row>
    <row r="12" spans="1:35" s="209" customFormat="1" ht="16.5" customHeight="1">
      <c r="A12" s="202" t="s">
        <v>69</v>
      </c>
      <c r="B12" s="251">
        <v>1766</v>
      </c>
      <c r="C12" s="184">
        <v>343</v>
      </c>
      <c r="D12" s="220">
        <v>146</v>
      </c>
      <c r="E12" s="220">
        <v>197</v>
      </c>
      <c r="F12" s="190"/>
    </row>
    <row r="13" spans="1:35" s="209" customFormat="1" ht="16.5" customHeight="1">
      <c r="A13" s="202" t="s">
        <v>77</v>
      </c>
      <c r="B13" s="251">
        <v>4215</v>
      </c>
      <c r="C13" s="184">
        <v>480</v>
      </c>
      <c r="D13" s="220">
        <v>191</v>
      </c>
      <c r="E13" s="220">
        <v>289</v>
      </c>
      <c r="F13" s="190"/>
    </row>
    <row r="14" spans="1:35" s="209" customFormat="1" ht="16.5" customHeight="1">
      <c r="A14" s="202" t="s">
        <v>85</v>
      </c>
      <c r="B14" s="252">
        <v>49</v>
      </c>
      <c r="C14" s="184">
        <v>16</v>
      </c>
      <c r="D14" s="220">
        <v>7</v>
      </c>
      <c r="E14" s="220">
        <v>9</v>
      </c>
      <c r="F14" s="190"/>
    </row>
    <row r="15" spans="1:35" s="209" customFormat="1" ht="16.5" customHeight="1">
      <c r="A15" s="202" t="s">
        <v>294</v>
      </c>
      <c r="B15" s="251">
        <v>4494</v>
      </c>
      <c r="C15" s="184">
        <v>630</v>
      </c>
      <c r="D15" s="220">
        <v>270</v>
      </c>
      <c r="E15" s="220">
        <v>360</v>
      </c>
      <c r="F15" s="190"/>
    </row>
    <row r="16" spans="1:35" s="209" customFormat="1" ht="16.5" customHeight="1">
      <c r="A16" s="202" t="s">
        <v>99</v>
      </c>
      <c r="B16" s="251">
        <v>3435</v>
      </c>
      <c r="C16" s="184">
        <v>620</v>
      </c>
      <c r="D16" s="220">
        <v>229</v>
      </c>
      <c r="E16" s="220">
        <v>391</v>
      </c>
      <c r="F16" s="190"/>
    </row>
    <row r="17" spans="1:6" s="209" customFormat="1" ht="16.5" customHeight="1">
      <c r="A17" s="202" t="s">
        <v>98</v>
      </c>
      <c r="B17" s="252">
        <v>708</v>
      </c>
      <c r="C17" s="184">
        <v>144</v>
      </c>
      <c r="D17" s="220">
        <v>51</v>
      </c>
      <c r="E17" s="220">
        <v>93</v>
      </c>
      <c r="F17" s="190"/>
    </row>
    <row r="18" spans="1:6" s="209" customFormat="1" ht="16.5" customHeight="1">
      <c r="A18" s="202" t="s">
        <v>115</v>
      </c>
      <c r="B18" s="252">
        <v>2220</v>
      </c>
      <c r="C18" s="184">
        <v>190</v>
      </c>
      <c r="D18" s="220">
        <v>75</v>
      </c>
      <c r="E18" s="220">
        <v>115</v>
      </c>
      <c r="F18" s="190"/>
    </row>
    <row r="19" spans="1:6" s="209" customFormat="1" ht="16.5" customHeight="1">
      <c r="A19" s="202" t="s">
        <v>216</v>
      </c>
      <c r="B19" s="252">
        <v>210</v>
      </c>
      <c r="C19" s="184">
        <v>79</v>
      </c>
      <c r="D19" s="220">
        <v>27</v>
      </c>
      <c r="E19" s="220">
        <v>52</v>
      </c>
      <c r="F19" s="190"/>
    </row>
    <row r="20" spans="1:6" s="209" customFormat="1" ht="16.5" customHeight="1">
      <c r="A20" s="202" t="s">
        <v>131</v>
      </c>
      <c r="B20" s="252">
        <v>371</v>
      </c>
      <c r="C20" s="184">
        <v>130</v>
      </c>
      <c r="D20" s="220">
        <v>49</v>
      </c>
      <c r="E20" s="220">
        <v>81</v>
      </c>
      <c r="F20" s="190"/>
    </row>
    <row r="21" spans="1:6" s="209" customFormat="1" ht="16.5" customHeight="1">
      <c r="A21" s="202" t="s">
        <v>138</v>
      </c>
      <c r="B21" s="252">
        <v>245</v>
      </c>
      <c r="C21" s="184">
        <v>77</v>
      </c>
      <c r="D21" s="220">
        <v>27</v>
      </c>
      <c r="E21" s="220">
        <v>50</v>
      </c>
      <c r="F21" s="190"/>
    </row>
    <row r="22" spans="1:6" s="209" customFormat="1" ht="16.5" customHeight="1">
      <c r="A22" s="202" t="s">
        <v>145</v>
      </c>
      <c r="B22" s="252">
        <v>456</v>
      </c>
      <c r="C22" s="184">
        <v>149</v>
      </c>
      <c r="D22" s="220">
        <v>58</v>
      </c>
      <c r="E22" s="220">
        <v>91</v>
      </c>
      <c r="F22" s="190"/>
    </row>
    <row r="23" spans="1:6" s="209" customFormat="1" ht="16.5" customHeight="1">
      <c r="A23" s="202" t="s">
        <v>46</v>
      </c>
      <c r="B23" s="252">
        <v>175</v>
      </c>
      <c r="C23" s="184">
        <v>48</v>
      </c>
      <c r="D23" s="220">
        <v>24</v>
      </c>
      <c r="E23" s="220">
        <v>24</v>
      </c>
      <c r="F23" s="190"/>
    </row>
    <row r="24" spans="1:6" s="209" customFormat="1" ht="16.5" customHeight="1">
      <c r="A24" s="202" t="s">
        <v>158</v>
      </c>
      <c r="B24" s="252">
        <v>98</v>
      </c>
      <c r="C24" s="184">
        <v>43</v>
      </c>
      <c r="D24" s="220">
        <v>15</v>
      </c>
      <c r="E24" s="220">
        <v>28</v>
      </c>
      <c r="F24" s="190"/>
    </row>
    <row r="25" spans="1:6" s="209" customFormat="1" ht="16.5" customHeight="1">
      <c r="A25" s="202" t="s">
        <v>163</v>
      </c>
      <c r="B25" s="252">
        <v>168</v>
      </c>
      <c r="C25" s="184">
        <v>77</v>
      </c>
      <c r="D25" s="220">
        <v>31</v>
      </c>
      <c r="E25" s="220">
        <v>46</v>
      </c>
      <c r="F25" s="190"/>
    </row>
    <row r="26" spans="1:6" s="209" customFormat="1" ht="16.5" customHeight="1">
      <c r="A26" s="202" t="s">
        <v>295</v>
      </c>
      <c r="B26" s="252">
        <v>72</v>
      </c>
      <c r="C26" s="184">
        <v>40</v>
      </c>
      <c r="D26" s="220">
        <v>14</v>
      </c>
      <c r="E26" s="220">
        <v>26</v>
      </c>
      <c r="F26" s="190"/>
    </row>
    <row r="27" spans="1:6" s="209" customFormat="1" ht="16.5" customHeight="1">
      <c r="A27" s="202" t="s">
        <v>170</v>
      </c>
      <c r="B27" s="252">
        <v>59</v>
      </c>
      <c r="C27" s="184">
        <v>32</v>
      </c>
      <c r="D27" s="220">
        <v>12</v>
      </c>
      <c r="E27" s="220">
        <v>20</v>
      </c>
      <c r="F27" s="190"/>
    </row>
    <row r="28" spans="1:6" s="209" customFormat="1" ht="16.5" customHeight="1">
      <c r="A28" s="202" t="s">
        <v>40</v>
      </c>
      <c r="B28" s="252">
        <v>88</v>
      </c>
      <c r="C28" s="184">
        <v>32</v>
      </c>
      <c r="D28" s="220">
        <v>12</v>
      </c>
      <c r="E28" s="220">
        <v>20</v>
      </c>
      <c r="F28" s="190"/>
    </row>
    <row r="29" spans="1:6" s="209" customFormat="1" ht="16.5" customHeight="1">
      <c r="A29" s="202" t="s">
        <v>174</v>
      </c>
      <c r="B29" s="252">
        <v>201</v>
      </c>
      <c r="C29" s="184">
        <v>84</v>
      </c>
      <c r="D29" s="220">
        <v>29</v>
      </c>
      <c r="E29" s="220">
        <v>55</v>
      </c>
      <c r="F29" s="190"/>
    </row>
    <row r="30" spans="1:6" s="209" customFormat="1" ht="16.5" customHeight="1">
      <c r="A30" s="202" t="s">
        <v>176</v>
      </c>
      <c r="B30" s="252">
        <v>159</v>
      </c>
      <c r="C30" s="184">
        <v>62</v>
      </c>
      <c r="D30" s="220">
        <v>27</v>
      </c>
      <c r="E30" s="220">
        <v>35</v>
      </c>
      <c r="F30" s="190"/>
    </row>
    <row r="31" spans="1:6" s="209" customFormat="1" ht="16.5" customHeight="1">
      <c r="A31" s="202" t="s">
        <v>178</v>
      </c>
      <c r="B31" s="252">
        <v>61</v>
      </c>
      <c r="C31" s="184">
        <v>17</v>
      </c>
      <c r="D31" s="220">
        <v>7</v>
      </c>
      <c r="E31" s="220">
        <v>10</v>
      </c>
      <c r="F31" s="190"/>
    </row>
    <row r="32" spans="1:6" s="209" customFormat="1" ht="16.5" customHeight="1">
      <c r="A32" s="202" t="s">
        <v>180</v>
      </c>
      <c r="B32" s="252">
        <v>125</v>
      </c>
      <c r="C32" s="184">
        <v>58</v>
      </c>
      <c r="D32" s="220">
        <v>25</v>
      </c>
      <c r="E32" s="220">
        <v>33</v>
      </c>
      <c r="F32" s="190"/>
    </row>
    <row r="33" spans="1:6" s="209" customFormat="1" ht="16.5" customHeight="1">
      <c r="A33" s="202" t="s">
        <v>181</v>
      </c>
      <c r="B33" s="252">
        <v>167</v>
      </c>
      <c r="C33" s="184">
        <v>69</v>
      </c>
      <c r="D33" s="220">
        <v>29</v>
      </c>
      <c r="E33" s="220">
        <v>40</v>
      </c>
      <c r="F33" s="190"/>
    </row>
    <row r="34" spans="1:6" s="209" customFormat="1" ht="16.5" customHeight="1">
      <c r="A34" s="202" t="s">
        <v>183</v>
      </c>
      <c r="B34" s="252">
        <v>80</v>
      </c>
      <c r="C34" s="184">
        <v>38</v>
      </c>
      <c r="D34" s="220">
        <v>15</v>
      </c>
      <c r="E34" s="220">
        <v>23</v>
      </c>
      <c r="F34" s="190"/>
    </row>
    <row r="35" spans="1:6" s="209" customFormat="1" ht="16.5" customHeight="1">
      <c r="A35" s="202" t="s">
        <v>185</v>
      </c>
      <c r="B35" s="252">
        <v>261</v>
      </c>
      <c r="C35" s="184">
        <v>115</v>
      </c>
      <c r="D35" s="220">
        <v>46</v>
      </c>
      <c r="E35" s="220">
        <v>69</v>
      </c>
      <c r="F35" s="190"/>
    </row>
    <row r="36" spans="1:6" s="209" customFormat="1" ht="16.5" customHeight="1">
      <c r="A36" s="202" t="s">
        <v>166</v>
      </c>
      <c r="B36" s="252">
        <v>97</v>
      </c>
      <c r="C36" s="184">
        <v>38</v>
      </c>
      <c r="D36" s="220">
        <v>14</v>
      </c>
      <c r="E36" s="220">
        <v>24</v>
      </c>
      <c r="F36" s="190"/>
    </row>
    <row r="37" spans="1:6" s="209" customFormat="1" ht="16.5" customHeight="1">
      <c r="A37" s="202" t="s">
        <v>188</v>
      </c>
      <c r="B37" s="252">
        <v>114</v>
      </c>
      <c r="C37" s="184">
        <v>35</v>
      </c>
      <c r="D37" s="220">
        <v>13</v>
      </c>
      <c r="E37" s="220">
        <v>22</v>
      </c>
      <c r="F37" s="190"/>
    </row>
    <row r="38" spans="1:6" s="209" customFormat="1" ht="16.5" customHeight="1">
      <c r="A38" s="202" t="s">
        <v>190</v>
      </c>
      <c r="B38" s="252">
        <v>81</v>
      </c>
      <c r="C38" s="184">
        <v>22</v>
      </c>
      <c r="D38" s="220">
        <v>8</v>
      </c>
      <c r="E38" s="220">
        <v>14</v>
      </c>
      <c r="F38" s="190"/>
    </row>
    <row r="39" spans="1:6" s="209" customFormat="1" ht="16.5" customHeight="1">
      <c r="A39" s="202" t="s">
        <v>192</v>
      </c>
      <c r="B39" s="252">
        <v>421</v>
      </c>
      <c r="C39" s="184">
        <v>82</v>
      </c>
      <c r="D39" s="220">
        <v>32</v>
      </c>
      <c r="E39" s="220">
        <v>50</v>
      </c>
      <c r="F39" s="190"/>
    </row>
    <row r="40" spans="1:6" s="209" customFormat="1" ht="16.5" customHeight="1">
      <c r="A40" s="202" t="s">
        <v>130</v>
      </c>
      <c r="B40" s="251">
        <v>1624</v>
      </c>
      <c r="C40" s="184">
        <v>143</v>
      </c>
      <c r="D40" s="220">
        <v>56</v>
      </c>
      <c r="E40" s="220">
        <v>87</v>
      </c>
      <c r="F40" s="190"/>
    </row>
    <row r="41" spans="1:6" s="209" customFormat="1" ht="16.5" customHeight="1">
      <c r="A41" s="202" t="s">
        <v>569</v>
      </c>
      <c r="B41" s="252">
        <v>355</v>
      </c>
      <c r="C41" s="184">
        <v>86</v>
      </c>
      <c r="D41" s="220">
        <v>31</v>
      </c>
      <c r="E41" s="220">
        <v>55</v>
      </c>
      <c r="F41" s="190"/>
    </row>
    <row r="42" spans="1:6" s="209" customFormat="1" ht="16.5" customHeight="1">
      <c r="A42" s="202" t="s">
        <v>193</v>
      </c>
      <c r="B42" s="252">
        <v>347</v>
      </c>
      <c r="C42" s="184">
        <v>39</v>
      </c>
      <c r="D42" s="220">
        <v>10</v>
      </c>
      <c r="E42" s="220">
        <v>29</v>
      </c>
      <c r="F42" s="190"/>
    </row>
    <row r="43" spans="1:6" s="209" customFormat="1" ht="16.5" customHeight="1">
      <c r="A43" s="202" t="s">
        <v>194</v>
      </c>
      <c r="B43" s="252">
        <v>47</v>
      </c>
      <c r="C43" s="184">
        <v>19</v>
      </c>
      <c r="D43" s="220">
        <v>8</v>
      </c>
      <c r="E43" s="220">
        <v>11</v>
      </c>
      <c r="F43" s="190"/>
    </row>
    <row r="44" spans="1:6" s="209" customFormat="1" ht="16.5" customHeight="1">
      <c r="A44" s="169" t="s">
        <v>4</v>
      </c>
      <c r="B44" s="211">
        <v>1572</v>
      </c>
      <c r="C44" s="174">
        <v>712</v>
      </c>
      <c r="D44" s="174">
        <v>266</v>
      </c>
      <c r="E44" s="174">
        <v>446</v>
      </c>
      <c r="F44" s="191"/>
    </row>
    <row r="45" spans="1:6" s="209" customFormat="1" ht="16.5" customHeight="1">
      <c r="A45" s="203" t="s">
        <v>304</v>
      </c>
      <c r="B45" s="253">
        <v>263</v>
      </c>
      <c r="C45" s="184">
        <v>105</v>
      </c>
      <c r="D45" s="187">
        <v>36</v>
      </c>
      <c r="E45" s="187">
        <v>69</v>
      </c>
      <c r="F45" s="190"/>
    </row>
    <row r="46" spans="1:6" s="209" customFormat="1" ht="16.5" customHeight="1">
      <c r="A46" s="203" t="s">
        <v>305</v>
      </c>
      <c r="B46" s="253">
        <v>55</v>
      </c>
      <c r="C46" s="184">
        <v>16</v>
      </c>
      <c r="D46" s="187">
        <v>6</v>
      </c>
      <c r="E46" s="187">
        <v>10</v>
      </c>
      <c r="F46" s="190"/>
    </row>
    <row r="47" spans="1:6" s="209" customFormat="1" ht="16.5" customHeight="1">
      <c r="A47" s="203" t="s">
        <v>306</v>
      </c>
      <c r="B47" s="253">
        <v>93</v>
      </c>
      <c r="C47" s="184">
        <v>45</v>
      </c>
      <c r="D47" s="187">
        <v>20</v>
      </c>
      <c r="E47" s="187">
        <v>25</v>
      </c>
      <c r="F47" s="190"/>
    </row>
    <row r="48" spans="1:6" s="209" customFormat="1" ht="16.5" customHeight="1">
      <c r="A48" s="203" t="s">
        <v>307</v>
      </c>
      <c r="B48" s="253">
        <v>104</v>
      </c>
      <c r="C48" s="184">
        <v>49</v>
      </c>
      <c r="D48" s="187">
        <v>22</v>
      </c>
      <c r="E48" s="187">
        <v>27</v>
      </c>
      <c r="F48" s="190"/>
    </row>
    <row r="49" spans="1:6" s="209" customFormat="1" ht="16.5" customHeight="1">
      <c r="A49" s="203" t="s">
        <v>308</v>
      </c>
      <c r="B49" s="253">
        <v>53</v>
      </c>
      <c r="C49" s="184">
        <v>30</v>
      </c>
      <c r="D49" s="187">
        <v>12</v>
      </c>
      <c r="E49" s="187">
        <v>18</v>
      </c>
      <c r="F49" s="190"/>
    </row>
    <row r="50" spans="1:6" s="209" customFormat="1" ht="16.5" customHeight="1">
      <c r="A50" s="203" t="s">
        <v>309</v>
      </c>
      <c r="B50" s="253">
        <v>41</v>
      </c>
      <c r="C50" s="184">
        <v>32</v>
      </c>
      <c r="D50" s="187">
        <v>12</v>
      </c>
      <c r="E50" s="187">
        <v>20</v>
      </c>
      <c r="F50" s="190"/>
    </row>
    <row r="51" spans="1:6" s="209" customFormat="1" ht="16.5" customHeight="1">
      <c r="A51" s="203" t="s">
        <v>310</v>
      </c>
      <c r="B51" s="253">
        <v>78</v>
      </c>
      <c r="C51" s="184">
        <v>36</v>
      </c>
      <c r="D51" s="187">
        <v>12</v>
      </c>
      <c r="E51" s="187">
        <v>24</v>
      </c>
      <c r="F51" s="190"/>
    </row>
    <row r="52" spans="1:6" s="209" customFormat="1" ht="16.5" customHeight="1">
      <c r="A52" s="203" t="s">
        <v>311</v>
      </c>
      <c r="B52" s="253">
        <v>77</v>
      </c>
      <c r="C52" s="184">
        <v>39</v>
      </c>
      <c r="D52" s="187">
        <v>15</v>
      </c>
      <c r="E52" s="187">
        <v>24</v>
      </c>
      <c r="F52" s="190"/>
    </row>
    <row r="53" spans="1:6" s="209" customFormat="1" ht="16.5" customHeight="1">
      <c r="A53" s="203" t="s">
        <v>312</v>
      </c>
      <c r="B53" s="253">
        <v>57</v>
      </c>
      <c r="C53" s="184">
        <v>22</v>
      </c>
      <c r="D53" s="187">
        <v>13</v>
      </c>
      <c r="E53" s="187">
        <v>9</v>
      </c>
      <c r="F53" s="190"/>
    </row>
    <row r="54" spans="1:6" s="209" customFormat="1" ht="16.5" customHeight="1">
      <c r="A54" s="203" t="s">
        <v>313</v>
      </c>
      <c r="B54" s="253">
        <v>144</v>
      </c>
      <c r="C54" s="184">
        <v>55</v>
      </c>
      <c r="D54" s="187">
        <v>19</v>
      </c>
      <c r="E54" s="187">
        <v>36</v>
      </c>
      <c r="F54" s="190"/>
    </row>
    <row r="55" spans="1:6" s="209" customFormat="1" ht="16.5" customHeight="1">
      <c r="A55" s="203" t="s">
        <v>314</v>
      </c>
      <c r="B55" s="253">
        <v>90</v>
      </c>
      <c r="C55" s="184">
        <v>48</v>
      </c>
      <c r="D55" s="187">
        <v>16</v>
      </c>
      <c r="E55" s="187">
        <v>32</v>
      </c>
      <c r="F55" s="190"/>
    </row>
    <row r="56" spans="1:6" s="209" customFormat="1" ht="16.5" customHeight="1">
      <c r="A56" s="203" t="s">
        <v>315</v>
      </c>
      <c r="B56" s="253">
        <v>91</v>
      </c>
      <c r="C56" s="184">
        <v>39</v>
      </c>
      <c r="D56" s="187">
        <v>14</v>
      </c>
      <c r="E56" s="187">
        <v>25</v>
      </c>
      <c r="F56" s="190"/>
    </row>
    <row r="57" spans="1:6" s="209" customFormat="1" ht="16.5" customHeight="1">
      <c r="A57" s="203" t="s">
        <v>316</v>
      </c>
      <c r="B57" s="253">
        <v>84</v>
      </c>
      <c r="C57" s="184">
        <v>27</v>
      </c>
      <c r="D57" s="187">
        <v>10</v>
      </c>
      <c r="E57" s="187">
        <v>17</v>
      </c>
      <c r="F57" s="190"/>
    </row>
    <row r="58" spans="1:6" s="209" customFormat="1" ht="16.5" customHeight="1">
      <c r="A58" s="203" t="s">
        <v>317</v>
      </c>
      <c r="B58" s="253">
        <v>62</v>
      </c>
      <c r="C58" s="184">
        <v>34</v>
      </c>
      <c r="D58" s="187">
        <v>11</v>
      </c>
      <c r="E58" s="187">
        <v>23</v>
      </c>
      <c r="F58" s="190"/>
    </row>
    <row r="59" spans="1:6" s="209" customFormat="1" ht="16.5" customHeight="1">
      <c r="A59" s="203" t="s">
        <v>297</v>
      </c>
      <c r="B59" s="253">
        <v>69</v>
      </c>
      <c r="C59" s="184">
        <v>25</v>
      </c>
      <c r="D59" s="187">
        <v>8</v>
      </c>
      <c r="E59" s="187">
        <v>17</v>
      </c>
      <c r="F59" s="190"/>
    </row>
    <row r="60" spans="1:6" s="209" customFormat="1" ht="16.5" customHeight="1">
      <c r="A60" s="203" t="s">
        <v>318</v>
      </c>
      <c r="B60" s="253">
        <v>58</v>
      </c>
      <c r="C60" s="184">
        <v>29</v>
      </c>
      <c r="D60" s="187">
        <v>9</v>
      </c>
      <c r="E60" s="187">
        <v>20</v>
      </c>
      <c r="F60" s="190"/>
    </row>
    <row r="61" spans="1:6" s="209" customFormat="1" ht="16.5" customHeight="1">
      <c r="A61" s="203" t="s">
        <v>319</v>
      </c>
      <c r="B61" s="253">
        <v>64</v>
      </c>
      <c r="C61" s="184">
        <v>42</v>
      </c>
      <c r="D61" s="187">
        <v>14</v>
      </c>
      <c r="E61" s="187">
        <v>28</v>
      </c>
      <c r="F61" s="190"/>
    </row>
    <row r="62" spans="1:6" s="209" customFormat="1" ht="16.5" customHeight="1">
      <c r="A62" s="203" t="s">
        <v>320</v>
      </c>
      <c r="B62" s="253">
        <v>89</v>
      </c>
      <c r="C62" s="184">
        <v>39</v>
      </c>
      <c r="D62" s="187">
        <v>17</v>
      </c>
      <c r="E62" s="187">
        <v>22</v>
      </c>
      <c r="F62" s="190"/>
    </row>
    <row r="63" spans="1:6" s="209" customFormat="1" ht="16.5" customHeight="1">
      <c r="A63" s="171" t="s">
        <v>5</v>
      </c>
      <c r="B63" s="170">
        <v>1949</v>
      </c>
      <c r="C63" s="174">
        <v>833</v>
      </c>
      <c r="D63" s="174">
        <v>331</v>
      </c>
      <c r="E63" s="174">
        <v>502</v>
      </c>
      <c r="F63" s="191"/>
    </row>
    <row r="64" spans="1:6" s="209" customFormat="1" ht="16.5" customHeight="1">
      <c r="A64" s="204" t="s">
        <v>27</v>
      </c>
      <c r="B64" s="308">
        <v>62</v>
      </c>
      <c r="C64" s="184">
        <v>27</v>
      </c>
      <c r="D64" s="221">
        <v>10</v>
      </c>
      <c r="E64" s="221">
        <v>17</v>
      </c>
      <c r="F64" s="190"/>
    </row>
    <row r="65" spans="1:6" s="209" customFormat="1" ht="16.5" customHeight="1">
      <c r="A65" s="204" t="s">
        <v>36</v>
      </c>
      <c r="B65" s="308">
        <v>43</v>
      </c>
      <c r="C65" s="184">
        <v>26</v>
      </c>
      <c r="D65" s="222">
        <v>12</v>
      </c>
      <c r="E65" s="222">
        <v>14</v>
      </c>
      <c r="F65" s="190"/>
    </row>
    <row r="66" spans="1:6" s="209" customFormat="1" ht="16.5" customHeight="1">
      <c r="A66" s="204" t="s">
        <v>44</v>
      </c>
      <c r="B66" s="308">
        <v>110</v>
      </c>
      <c r="C66" s="184">
        <v>53</v>
      </c>
      <c r="D66" s="223">
        <v>23</v>
      </c>
      <c r="E66" s="223">
        <v>30</v>
      </c>
      <c r="F66" s="190"/>
    </row>
    <row r="67" spans="1:6" s="209" customFormat="1" ht="16.5" customHeight="1">
      <c r="A67" s="204" t="s">
        <v>605</v>
      </c>
      <c r="B67" s="308">
        <v>81</v>
      </c>
      <c r="C67" s="184">
        <v>26</v>
      </c>
      <c r="D67" s="224">
        <v>9</v>
      </c>
      <c r="E67" s="224">
        <v>17</v>
      </c>
      <c r="F67" s="190"/>
    </row>
    <row r="68" spans="1:6" s="209" customFormat="1" ht="16.5" customHeight="1">
      <c r="A68" s="204" t="s">
        <v>61</v>
      </c>
      <c r="B68" s="308">
        <v>189</v>
      </c>
      <c r="C68" s="184">
        <v>83</v>
      </c>
      <c r="D68" s="225">
        <v>37</v>
      </c>
      <c r="E68" s="225">
        <v>46</v>
      </c>
      <c r="F68" s="190"/>
    </row>
    <row r="69" spans="1:6" s="209" customFormat="1" ht="16.5" customHeight="1">
      <c r="A69" s="204" t="s">
        <v>70</v>
      </c>
      <c r="B69" s="308">
        <v>56</v>
      </c>
      <c r="C69" s="184">
        <v>15</v>
      </c>
      <c r="D69" s="226">
        <v>6</v>
      </c>
      <c r="E69" s="226">
        <v>9</v>
      </c>
      <c r="F69" s="190"/>
    </row>
    <row r="70" spans="1:6" s="209" customFormat="1" ht="16.5" customHeight="1">
      <c r="A70" s="204" t="s">
        <v>226</v>
      </c>
      <c r="B70" s="308">
        <v>123</v>
      </c>
      <c r="C70" s="184">
        <v>64</v>
      </c>
      <c r="D70" s="227">
        <v>24</v>
      </c>
      <c r="E70" s="227">
        <v>40</v>
      </c>
      <c r="F70" s="190"/>
    </row>
    <row r="71" spans="1:6" s="209" customFormat="1" ht="16.5" customHeight="1">
      <c r="A71" s="204" t="s">
        <v>296</v>
      </c>
      <c r="B71" s="308">
        <v>45</v>
      </c>
      <c r="C71" s="184">
        <v>12</v>
      </c>
      <c r="D71" s="228">
        <v>2</v>
      </c>
      <c r="E71" s="228">
        <v>10</v>
      </c>
      <c r="F71" s="190"/>
    </row>
    <row r="72" spans="1:6" s="209" customFormat="1" ht="16.5" customHeight="1">
      <c r="A72" s="204" t="s">
        <v>227</v>
      </c>
      <c r="B72" s="308">
        <v>57</v>
      </c>
      <c r="C72" s="184">
        <v>24</v>
      </c>
      <c r="D72" s="229">
        <v>10</v>
      </c>
      <c r="E72" s="229">
        <v>14</v>
      </c>
      <c r="F72" s="190"/>
    </row>
    <row r="73" spans="1:6" s="209" customFormat="1" ht="16.5" customHeight="1">
      <c r="A73" s="204" t="s">
        <v>228</v>
      </c>
      <c r="B73" s="308">
        <v>25</v>
      </c>
      <c r="C73" s="184">
        <v>14</v>
      </c>
      <c r="D73" s="230">
        <v>6</v>
      </c>
      <c r="E73" s="230">
        <v>8</v>
      </c>
      <c r="F73" s="190"/>
    </row>
    <row r="74" spans="1:6" s="209" customFormat="1" ht="16.5" customHeight="1">
      <c r="A74" s="204" t="s">
        <v>107</v>
      </c>
      <c r="B74" s="308">
        <v>54</v>
      </c>
      <c r="C74" s="184">
        <v>22</v>
      </c>
      <c r="D74" s="231">
        <v>10</v>
      </c>
      <c r="E74" s="231">
        <v>12</v>
      </c>
      <c r="F74" s="190"/>
    </row>
    <row r="75" spans="1:6" s="209" customFormat="1" ht="16.5" customHeight="1">
      <c r="A75" s="204" t="s">
        <v>116</v>
      </c>
      <c r="B75" s="308">
        <v>41</v>
      </c>
      <c r="C75" s="184">
        <v>27</v>
      </c>
      <c r="D75" s="232">
        <v>12</v>
      </c>
      <c r="E75" s="232">
        <v>15</v>
      </c>
      <c r="F75" s="190"/>
    </row>
    <row r="76" spans="1:6" s="209" customFormat="1" ht="16.5" customHeight="1">
      <c r="A76" s="204" t="s">
        <v>124</v>
      </c>
      <c r="B76" s="308">
        <v>120</v>
      </c>
      <c r="C76" s="184">
        <v>41</v>
      </c>
      <c r="D76" s="233">
        <v>17</v>
      </c>
      <c r="E76" s="233">
        <v>24</v>
      </c>
      <c r="F76" s="190"/>
    </row>
    <row r="77" spans="1:6" s="209" customFormat="1" ht="16.5" customHeight="1">
      <c r="A77" s="204" t="s">
        <v>229</v>
      </c>
      <c r="B77" s="308">
        <v>124</v>
      </c>
      <c r="C77" s="184">
        <v>61</v>
      </c>
      <c r="D77" s="234">
        <v>22</v>
      </c>
      <c r="E77" s="234">
        <v>39</v>
      </c>
      <c r="F77" s="190"/>
    </row>
    <row r="78" spans="1:6" s="209" customFormat="1" ht="16.5" customHeight="1">
      <c r="A78" s="204" t="s">
        <v>230</v>
      </c>
      <c r="B78" s="308">
        <v>72</v>
      </c>
      <c r="C78" s="184">
        <v>29</v>
      </c>
      <c r="D78" s="235">
        <v>11</v>
      </c>
      <c r="E78" s="235">
        <v>18</v>
      </c>
      <c r="F78" s="190"/>
    </row>
    <row r="79" spans="1:6" s="209" customFormat="1" ht="16.5" customHeight="1">
      <c r="A79" s="204" t="s">
        <v>111</v>
      </c>
      <c r="B79" s="308">
        <v>57</v>
      </c>
      <c r="C79" s="184">
        <v>29</v>
      </c>
      <c r="D79" s="236">
        <v>7</v>
      </c>
      <c r="E79" s="236">
        <v>22</v>
      </c>
      <c r="F79" s="190"/>
    </row>
    <row r="80" spans="1:6" s="209" customFormat="1" ht="16.5" customHeight="1">
      <c r="A80" s="204" t="s">
        <v>231</v>
      </c>
      <c r="B80" s="308">
        <v>71</v>
      </c>
      <c r="C80" s="184">
        <v>33</v>
      </c>
      <c r="D80" s="237">
        <v>12</v>
      </c>
      <c r="E80" s="237">
        <v>21</v>
      </c>
      <c r="F80" s="190"/>
    </row>
    <row r="81" spans="1:6" s="209" customFormat="1" ht="16.5" customHeight="1">
      <c r="A81" s="204" t="s">
        <v>232</v>
      </c>
      <c r="B81" s="308">
        <v>34</v>
      </c>
      <c r="C81" s="184">
        <v>12</v>
      </c>
      <c r="D81" s="238">
        <v>6</v>
      </c>
      <c r="E81" s="238">
        <v>6</v>
      </c>
      <c r="F81" s="190"/>
    </row>
    <row r="82" spans="1:6" s="209" customFormat="1" ht="16.5" customHeight="1">
      <c r="A82" s="204" t="s">
        <v>233</v>
      </c>
      <c r="B82" s="308">
        <v>48</v>
      </c>
      <c r="C82" s="184">
        <v>29</v>
      </c>
      <c r="D82" s="239">
        <v>13</v>
      </c>
      <c r="E82" s="239">
        <v>16</v>
      </c>
      <c r="F82" s="190"/>
    </row>
    <row r="83" spans="1:6" s="209" customFormat="1" ht="16.5" customHeight="1">
      <c r="A83" s="204" t="s">
        <v>234</v>
      </c>
      <c r="B83" s="308">
        <v>66</v>
      </c>
      <c r="C83" s="184">
        <v>24</v>
      </c>
      <c r="D83" s="240">
        <v>12</v>
      </c>
      <c r="E83" s="240">
        <v>12</v>
      </c>
      <c r="F83" s="190"/>
    </row>
    <row r="84" spans="1:6" s="209" customFormat="1" ht="16.5" customHeight="1">
      <c r="A84" s="204" t="s">
        <v>52</v>
      </c>
      <c r="B84" s="308">
        <v>55</v>
      </c>
      <c r="C84" s="184">
        <v>21</v>
      </c>
      <c r="D84" s="241">
        <v>11</v>
      </c>
      <c r="E84" s="241">
        <v>10</v>
      </c>
      <c r="F84" s="190"/>
    </row>
    <row r="85" spans="1:6" s="209" customFormat="1" ht="16.5" customHeight="1">
      <c r="A85" s="204" t="s">
        <v>235</v>
      </c>
      <c r="B85" s="308">
        <v>112</v>
      </c>
      <c r="C85" s="184">
        <v>46</v>
      </c>
      <c r="D85" s="242">
        <v>16</v>
      </c>
      <c r="E85" s="242">
        <v>30</v>
      </c>
      <c r="F85" s="190"/>
    </row>
    <row r="86" spans="1:6" s="209" customFormat="1" ht="16.5" customHeight="1">
      <c r="A86" s="204" t="s">
        <v>236</v>
      </c>
      <c r="B86" s="308">
        <v>272</v>
      </c>
      <c r="C86" s="184">
        <v>99</v>
      </c>
      <c r="D86" s="243">
        <v>38</v>
      </c>
      <c r="E86" s="243">
        <v>61</v>
      </c>
      <c r="F86" s="190"/>
    </row>
    <row r="87" spans="1:6" s="209" customFormat="1" ht="16.5" customHeight="1">
      <c r="A87" s="204" t="s">
        <v>237</v>
      </c>
      <c r="B87" s="308">
        <v>32</v>
      </c>
      <c r="C87" s="184">
        <v>16</v>
      </c>
      <c r="D87" s="244">
        <v>5</v>
      </c>
      <c r="E87" s="244">
        <v>11</v>
      </c>
      <c r="F87" s="190"/>
    </row>
    <row r="88" spans="1:6" s="209" customFormat="1" ht="18.75" customHeight="1">
      <c r="A88" s="171" t="s">
        <v>6</v>
      </c>
      <c r="B88" s="172">
        <v>1516</v>
      </c>
      <c r="C88" s="172">
        <v>588</v>
      </c>
      <c r="D88" s="172">
        <v>249</v>
      </c>
      <c r="E88" s="172">
        <v>339</v>
      </c>
      <c r="F88" s="193"/>
    </row>
    <row r="89" spans="1:6" s="209" customFormat="1" ht="16.5" customHeight="1">
      <c r="A89" s="203" t="s">
        <v>28</v>
      </c>
      <c r="B89" s="278">
        <v>66</v>
      </c>
      <c r="C89" s="185">
        <v>24</v>
      </c>
      <c r="D89" s="245">
        <v>15</v>
      </c>
      <c r="E89" s="245">
        <v>9</v>
      </c>
      <c r="F89" s="190"/>
    </row>
    <row r="90" spans="1:6" s="209" customFormat="1" ht="16.5" customHeight="1">
      <c r="A90" s="203" t="s">
        <v>37</v>
      </c>
      <c r="B90" s="278">
        <v>104</v>
      </c>
      <c r="C90" s="185">
        <v>41</v>
      </c>
      <c r="D90" s="245">
        <v>18</v>
      </c>
      <c r="E90" s="245">
        <v>23</v>
      </c>
      <c r="F90" s="190"/>
    </row>
    <row r="91" spans="1:6" s="209" customFormat="1" ht="16.5" customHeight="1">
      <c r="A91" s="203" t="s">
        <v>45</v>
      </c>
      <c r="B91" s="278">
        <v>46</v>
      </c>
      <c r="C91" s="185">
        <v>16</v>
      </c>
      <c r="D91" s="245">
        <v>8</v>
      </c>
      <c r="E91" s="245">
        <v>8</v>
      </c>
      <c r="F91" s="190"/>
    </row>
    <row r="92" spans="1:6" s="209" customFormat="1" ht="16.5" customHeight="1">
      <c r="A92" s="203" t="s">
        <v>54</v>
      </c>
      <c r="B92" s="278">
        <v>39</v>
      </c>
      <c r="C92" s="185">
        <v>17</v>
      </c>
      <c r="D92" s="245">
        <v>12</v>
      </c>
      <c r="E92" s="245">
        <v>5</v>
      </c>
      <c r="F92" s="190"/>
    </row>
    <row r="93" spans="1:6" s="209" customFormat="1" ht="16.5" customHeight="1">
      <c r="A93" s="203" t="s">
        <v>321</v>
      </c>
      <c r="B93" s="278">
        <v>78</v>
      </c>
      <c r="C93" s="185">
        <v>37</v>
      </c>
      <c r="D93" s="245">
        <v>14</v>
      </c>
      <c r="E93" s="245">
        <v>23</v>
      </c>
      <c r="F93" s="190"/>
    </row>
    <row r="94" spans="1:6" s="209" customFormat="1" ht="16.5" customHeight="1">
      <c r="A94" s="203" t="s">
        <v>71</v>
      </c>
      <c r="B94" s="278">
        <v>74</v>
      </c>
      <c r="C94" s="185">
        <v>34</v>
      </c>
      <c r="D94" s="245">
        <v>14</v>
      </c>
      <c r="E94" s="245">
        <v>20</v>
      </c>
      <c r="F94" s="190"/>
    </row>
    <row r="95" spans="1:6" s="209" customFormat="1" ht="16.5" customHeight="1">
      <c r="A95" s="203" t="s">
        <v>78</v>
      </c>
      <c r="B95" s="278">
        <v>195</v>
      </c>
      <c r="C95" s="185">
        <v>75</v>
      </c>
      <c r="D95" s="245">
        <v>35</v>
      </c>
      <c r="E95" s="245">
        <v>40</v>
      </c>
      <c r="F95" s="190"/>
    </row>
    <row r="96" spans="1:6" s="209" customFormat="1" ht="16.5" customHeight="1">
      <c r="A96" s="203" t="s">
        <v>86</v>
      </c>
      <c r="B96" s="278">
        <v>108</v>
      </c>
      <c r="C96" s="185">
        <v>23</v>
      </c>
      <c r="D96" s="245">
        <v>8</v>
      </c>
      <c r="E96" s="245">
        <v>15</v>
      </c>
      <c r="F96" s="190"/>
    </row>
    <row r="97" spans="1:6" s="209" customFormat="1" ht="16.5" customHeight="1">
      <c r="A97" s="203" t="s">
        <v>92</v>
      </c>
      <c r="B97" s="278">
        <v>61</v>
      </c>
      <c r="C97" s="185">
        <v>24</v>
      </c>
      <c r="D97" s="245">
        <v>9</v>
      </c>
      <c r="E97" s="245">
        <v>15</v>
      </c>
      <c r="F97" s="190"/>
    </row>
    <row r="98" spans="1:6" s="209" customFormat="1" ht="16.5" customHeight="1">
      <c r="A98" s="203" t="s">
        <v>100</v>
      </c>
      <c r="B98" s="278">
        <v>140</v>
      </c>
      <c r="C98" s="185">
        <v>51</v>
      </c>
      <c r="D98" s="245">
        <v>21</v>
      </c>
      <c r="E98" s="245">
        <v>30</v>
      </c>
      <c r="F98" s="190"/>
    </row>
    <row r="99" spans="1:6" s="209" customFormat="1" ht="16.5" customHeight="1">
      <c r="A99" s="203" t="s">
        <v>108</v>
      </c>
      <c r="B99" s="278">
        <v>52</v>
      </c>
      <c r="C99" s="185">
        <v>16</v>
      </c>
      <c r="D99" s="245">
        <v>6</v>
      </c>
      <c r="E99" s="245">
        <v>10</v>
      </c>
      <c r="F99" s="190"/>
    </row>
    <row r="100" spans="1:6" s="209" customFormat="1" ht="16.5" customHeight="1">
      <c r="A100" s="203" t="s">
        <v>117</v>
      </c>
      <c r="B100" s="278">
        <v>114</v>
      </c>
      <c r="C100" s="185">
        <v>37</v>
      </c>
      <c r="D100" s="245">
        <v>11</v>
      </c>
      <c r="E100" s="245">
        <v>26</v>
      </c>
      <c r="F100" s="190"/>
    </row>
    <row r="101" spans="1:6" s="209" customFormat="1" ht="16.5" customHeight="1">
      <c r="A101" s="203" t="s">
        <v>125</v>
      </c>
      <c r="B101" s="278">
        <v>98</v>
      </c>
      <c r="C101" s="185">
        <v>32</v>
      </c>
      <c r="D101" s="245">
        <v>12</v>
      </c>
      <c r="E101" s="245">
        <v>20</v>
      </c>
      <c r="F101" s="190"/>
    </row>
    <row r="102" spans="1:6" s="209" customFormat="1" ht="16.5" customHeight="1">
      <c r="A102" s="203" t="s">
        <v>132</v>
      </c>
      <c r="B102" s="278">
        <v>99</v>
      </c>
      <c r="C102" s="185">
        <v>29</v>
      </c>
      <c r="D102" s="245">
        <v>14</v>
      </c>
      <c r="E102" s="245">
        <v>15</v>
      </c>
      <c r="F102" s="190"/>
    </row>
    <row r="103" spans="1:6" s="209" customFormat="1" ht="16.5" customHeight="1">
      <c r="A103" s="203" t="s">
        <v>139</v>
      </c>
      <c r="B103" s="278">
        <v>97</v>
      </c>
      <c r="C103" s="185">
        <v>48</v>
      </c>
      <c r="D103" s="245">
        <v>18</v>
      </c>
      <c r="E103" s="245">
        <v>30</v>
      </c>
      <c r="F103" s="190"/>
    </row>
    <row r="104" spans="1:6" s="209" customFormat="1" ht="16.5" customHeight="1">
      <c r="A104" s="203" t="s">
        <v>146</v>
      </c>
      <c r="B104" s="278">
        <v>78</v>
      </c>
      <c r="C104" s="185">
        <v>40</v>
      </c>
      <c r="D104" s="245">
        <v>15</v>
      </c>
      <c r="E104" s="245">
        <v>25</v>
      </c>
      <c r="F104" s="190"/>
    </row>
    <row r="105" spans="1:6" s="209" customFormat="1" ht="16.5" customHeight="1">
      <c r="A105" s="203" t="s">
        <v>152</v>
      </c>
      <c r="B105" s="278">
        <v>67</v>
      </c>
      <c r="C105" s="185">
        <v>44</v>
      </c>
      <c r="D105" s="245">
        <v>19</v>
      </c>
      <c r="E105" s="245">
        <v>25</v>
      </c>
      <c r="F105" s="190"/>
    </row>
    <row r="106" spans="1:6" s="209" customFormat="1" ht="16.5" customHeight="1">
      <c r="A106" s="171" t="s">
        <v>7</v>
      </c>
      <c r="B106" s="211">
        <v>1562</v>
      </c>
      <c r="C106" s="172">
        <v>716</v>
      </c>
      <c r="D106" s="172">
        <v>285</v>
      </c>
      <c r="E106" s="172">
        <v>431</v>
      </c>
      <c r="F106" s="193"/>
    </row>
    <row r="107" spans="1:6" s="209" customFormat="1" ht="16.5" customHeight="1">
      <c r="A107" s="203" t="s">
        <v>29</v>
      </c>
      <c r="B107" s="254">
        <v>223</v>
      </c>
      <c r="C107" s="185">
        <v>111</v>
      </c>
      <c r="D107" s="288">
        <v>43</v>
      </c>
      <c r="E107" s="186">
        <v>68</v>
      </c>
      <c r="F107" s="190"/>
    </row>
    <row r="108" spans="1:6" s="209" customFormat="1" ht="16.5" customHeight="1">
      <c r="A108" s="203" t="s">
        <v>38</v>
      </c>
      <c r="B108" s="254">
        <v>42</v>
      </c>
      <c r="C108" s="185">
        <v>27</v>
      </c>
      <c r="D108" s="186">
        <v>9</v>
      </c>
      <c r="E108" s="186">
        <v>18</v>
      </c>
      <c r="F108" s="190"/>
    </row>
    <row r="109" spans="1:6" s="209" customFormat="1" ht="16.5" customHeight="1">
      <c r="A109" s="203" t="s">
        <v>46</v>
      </c>
      <c r="B109" s="254">
        <v>127</v>
      </c>
      <c r="C109" s="185">
        <v>64</v>
      </c>
      <c r="D109" s="186">
        <v>24</v>
      </c>
      <c r="E109" s="186">
        <v>40</v>
      </c>
      <c r="F109" s="190"/>
    </row>
    <row r="110" spans="1:6" s="209" customFormat="1" ht="16.5" customHeight="1">
      <c r="A110" s="203" t="s">
        <v>55</v>
      </c>
      <c r="B110" s="254">
        <v>210</v>
      </c>
      <c r="C110" s="185">
        <v>81</v>
      </c>
      <c r="D110" s="186">
        <v>33</v>
      </c>
      <c r="E110" s="186">
        <v>48</v>
      </c>
      <c r="F110" s="190"/>
    </row>
    <row r="111" spans="1:6" s="209" customFormat="1" ht="16.5" customHeight="1">
      <c r="A111" s="203" t="s">
        <v>63</v>
      </c>
      <c r="B111" s="254">
        <v>137</v>
      </c>
      <c r="C111" s="185">
        <v>61</v>
      </c>
      <c r="D111" s="186">
        <v>28</v>
      </c>
      <c r="E111" s="186">
        <v>33</v>
      </c>
      <c r="F111" s="190"/>
    </row>
    <row r="112" spans="1:6" s="209" customFormat="1" ht="16.5" customHeight="1">
      <c r="A112" s="203" t="s">
        <v>238</v>
      </c>
      <c r="B112" s="254">
        <v>188</v>
      </c>
      <c r="C112" s="185">
        <v>77</v>
      </c>
      <c r="D112" s="186">
        <v>22</v>
      </c>
      <c r="E112" s="186">
        <v>55</v>
      </c>
      <c r="F112" s="190"/>
    </row>
    <row r="113" spans="1:6" s="209" customFormat="1" ht="16.5" customHeight="1">
      <c r="A113" s="203" t="s">
        <v>79</v>
      </c>
      <c r="B113" s="254">
        <v>143</v>
      </c>
      <c r="C113" s="185">
        <v>74</v>
      </c>
      <c r="D113" s="186">
        <v>31</v>
      </c>
      <c r="E113" s="186">
        <v>43</v>
      </c>
      <c r="F113" s="190"/>
    </row>
    <row r="114" spans="1:6" s="209" customFormat="1" ht="16.5" customHeight="1">
      <c r="A114" s="203" t="s">
        <v>87</v>
      </c>
      <c r="B114" s="254">
        <v>100</v>
      </c>
      <c r="C114" s="185">
        <v>41</v>
      </c>
      <c r="D114" s="186">
        <v>21</v>
      </c>
      <c r="E114" s="186">
        <v>20</v>
      </c>
      <c r="F114" s="190"/>
    </row>
    <row r="115" spans="1:6" s="209" customFormat="1" ht="16.5" customHeight="1">
      <c r="A115" s="203" t="s">
        <v>93</v>
      </c>
      <c r="B115" s="254">
        <v>158</v>
      </c>
      <c r="C115" s="185">
        <v>79</v>
      </c>
      <c r="D115" s="186">
        <v>34</v>
      </c>
      <c r="E115" s="186">
        <v>45</v>
      </c>
      <c r="F115" s="190"/>
    </row>
    <row r="116" spans="1:6" s="209" customFormat="1" ht="16.5" customHeight="1">
      <c r="A116" s="203" t="s">
        <v>101</v>
      </c>
      <c r="B116" s="254">
        <v>99</v>
      </c>
      <c r="C116" s="185">
        <v>43</v>
      </c>
      <c r="D116" s="186">
        <v>17</v>
      </c>
      <c r="E116" s="186">
        <v>26</v>
      </c>
      <c r="F116" s="190"/>
    </row>
    <row r="117" spans="1:6" s="209" customFormat="1" ht="16.5" customHeight="1">
      <c r="A117" s="203" t="s">
        <v>109</v>
      </c>
      <c r="B117" s="254">
        <v>55</v>
      </c>
      <c r="C117" s="185">
        <v>16</v>
      </c>
      <c r="D117" s="186">
        <v>7</v>
      </c>
      <c r="E117" s="186">
        <v>9</v>
      </c>
      <c r="F117" s="190"/>
    </row>
    <row r="118" spans="1:6" s="209" customFormat="1" ht="16.5" customHeight="1">
      <c r="A118" s="203" t="s">
        <v>118</v>
      </c>
      <c r="B118" s="254">
        <v>80</v>
      </c>
      <c r="C118" s="185">
        <v>42</v>
      </c>
      <c r="D118" s="186">
        <v>16</v>
      </c>
      <c r="E118" s="186">
        <v>26</v>
      </c>
      <c r="F118" s="190"/>
    </row>
    <row r="119" spans="1:6" s="209" customFormat="1" ht="16.5" customHeight="1">
      <c r="A119" s="171" t="s">
        <v>8</v>
      </c>
      <c r="B119" s="311">
        <v>2045</v>
      </c>
      <c r="C119" s="321">
        <v>804</v>
      </c>
      <c r="D119" s="321">
        <v>290</v>
      </c>
      <c r="E119" s="321">
        <v>514</v>
      </c>
      <c r="F119" s="193"/>
    </row>
    <row r="120" spans="1:6" s="209" customFormat="1" ht="16.5" customHeight="1">
      <c r="A120" s="203" t="s">
        <v>30</v>
      </c>
      <c r="B120" s="326">
        <v>173</v>
      </c>
      <c r="C120" s="300">
        <v>57</v>
      </c>
      <c r="D120" s="322">
        <v>16</v>
      </c>
      <c r="E120" s="322">
        <v>41</v>
      </c>
      <c r="F120" s="190"/>
    </row>
    <row r="121" spans="1:6" s="209" customFormat="1" ht="16.5" customHeight="1">
      <c r="A121" s="203" t="s">
        <v>39</v>
      </c>
      <c r="B121" s="326">
        <v>144</v>
      </c>
      <c r="C121" s="300">
        <v>57</v>
      </c>
      <c r="D121" s="322">
        <v>20</v>
      </c>
      <c r="E121" s="322">
        <v>37</v>
      </c>
      <c r="F121" s="190"/>
    </row>
    <row r="122" spans="1:6" s="209" customFormat="1" ht="16.5" customHeight="1">
      <c r="A122" s="203" t="s">
        <v>47</v>
      </c>
      <c r="B122" s="326">
        <v>165</v>
      </c>
      <c r="C122" s="300">
        <v>45</v>
      </c>
      <c r="D122" s="322">
        <v>19</v>
      </c>
      <c r="E122" s="322">
        <v>26</v>
      </c>
      <c r="F122" s="190"/>
    </row>
    <row r="123" spans="1:6" s="209" customFormat="1" ht="16.5" customHeight="1">
      <c r="A123" s="203" t="s">
        <v>56</v>
      </c>
      <c r="B123" s="326">
        <v>77</v>
      </c>
      <c r="C123" s="300">
        <v>26</v>
      </c>
      <c r="D123" s="322">
        <v>11</v>
      </c>
      <c r="E123" s="322">
        <v>15</v>
      </c>
      <c r="F123" s="190"/>
    </row>
    <row r="124" spans="1:6" s="209" customFormat="1" ht="16.5" customHeight="1">
      <c r="A124" s="203" t="s">
        <v>64</v>
      </c>
      <c r="B124" s="326">
        <v>165</v>
      </c>
      <c r="C124" s="300">
        <v>77</v>
      </c>
      <c r="D124" s="322">
        <v>24</v>
      </c>
      <c r="E124" s="322">
        <v>53</v>
      </c>
      <c r="F124" s="190"/>
    </row>
    <row r="125" spans="1:6" s="209" customFormat="1" ht="16.5" customHeight="1">
      <c r="A125" s="203" t="s">
        <v>72</v>
      </c>
      <c r="B125" s="326">
        <v>107</v>
      </c>
      <c r="C125" s="300">
        <v>43</v>
      </c>
      <c r="D125" s="322">
        <v>19</v>
      </c>
      <c r="E125" s="322">
        <v>24</v>
      </c>
      <c r="F125" s="190"/>
    </row>
    <row r="126" spans="1:6" s="209" customFormat="1" ht="16.5" customHeight="1">
      <c r="A126" s="203" t="s">
        <v>80</v>
      </c>
      <c r="B126" s="326">
        <v>144</v>
      </c>
      <c r="C126" s="300">
        <v>43</v>
      </c>
      <c r="D126" s="322">
        <v>14</v>
      </c>
      <c r="E126" s="322">
        <v>29</v>
      </c>
      <c r="F126" s="190"/>
    </row>
    <row r="127" spans="1:6" s="209" customFormat="1" ht="16.5" customHeight="1">
      <c r="A127" s="203" t="s">
        <v>88</v>
      </c>
      <c r="B127" s="326">
        <v>89</v>
      </c>
      <c r="C127" s="300">
        <v>34</v>
      </c>
      <c r="D127" s="322">
        <v>12</v>
      </c>
      <c r="E127" s="322">
        <v>22</v>
      </c>
      <c r="F127" s="190"/>
    </row>
    <row r="128" spans="1:6" s="209" customFormat="1" ht="16.5" customHeight="1">
      <c r="A128" s="203" t="s">
        <v>94</v>
      </c>
      <c r="B128" s="326">
        <v>114</v>
      </c>
      <c r="C128" s="300">
        <v>50</v>
      </c>
      <c r="D128" s="322">
        <v>19</v>
      </c>
      <c r="E128" s="322">
        <v>31</v>
      </c>
      <c r="F128" s="190"/>
    </row>
    <row r="129" spans="1:6" s="209" customFormat="1" ht="16.5" customHeight="1">
      <c r="A129" s="203" t="s">
        <v>102</v>
      </c>
      <c r="B129" s="326">
        <v>103</v>
      </c>
      <c r="C129" s="300">
        <v>52</v>
      </c>
      <c r="D129" s="322">
        <v>16</v>
      </c>
      <c r="E129" s="322">
        <v>36</v>
      </c>
      <c r="F129" s="190"/>
    </row>
    <row r="130" spans="1:6" s="209" customFormat="1" ht="16.5" customHeight="1">
      <c r="A130" s="203" t="s">
        <v>110</v>
      </c>
      <c r="B130" s="326">
        <v>91</v>
      </c>
      <c r="C130" s="300">
        <v>40</v>
      </c>
      <c r="D130" s="322">
        <v>17</v>
      </c>
      <c r="E130" s="322">
        <v>23</v>
      </c>
      <c r="F130" s="190"/>
    </row>
    <row r="131" spans="1:6" s="209" customFormat="1" ht="16.5" customHeight="1">
      <c r="A131" s="203" t="s">
        <v>119</v>
      </c>
      <c r="B131" s="326">
        <v>74</v>
      </c>
      <c r="C131" s="300">
        <v>24</v>
      </c>
      <c r="D131" s="322">
        <v>9</v>
      </c>
      <c r="E131" s="322">
        <v>15</v>
      </c>
      <c r="F131" s="190"/>
    </row>
    <row r="132" spans="1:6" s="209" customFormat="1" ht="16.5" customHeight="1">
      <c r="A132" s="203" t="s">
        <v>126</v>
      </c>
      <c r="B132" s="326">
        <v>121</v>
      </c>
      <c r="C132" s="300">
        <v>49</v>
      </c>
      <c r="D132" s="322">
        <v>20</v>
      </c>
      <c r="E132" s="322">
        <v>29</v>
      </c>
      <c r="F132" s="190"/>
    </row>
    <row r="133" spans="1:6" s="209" customFormat="1" ht="16.5" customHeight="1">
      <c r="A133" s="203" t="s">
        <v>133</v>
      </c>
      <c r="B133" s="326">
        <v>123</v>
      </c>
      <c r="C133" s="300">
        <v>54</v>
      </c>
      <c r="D133" s="322">
        <v>20</v>
      </c>
      <c r="E133" s="322">
        <v>34</v>
      </c>
      <c r="F133" s="190"/>
    </row>
    <row r="134" spans="1:6" s="209" customFormat="1" ht="16.5" customHeight="1">
      <c r="A134" s="203" t="s">
        <v>140</v>
      </c>
      <c r="B134" s="326">
        <v>122</v>
      </c>
      <c r="C134" s="300">
        <v>52</v>
      </c>
      <c r="D134" s="322">
        <v>20</v>
      </c>
      <c r="E134" s="322">
        <v>32</v>
      </c>
      <c r="F134" s="190"/>
    </row>
    <row r="135" spans="1:6" s="209" customFormat="1" ht="16.5" customHeight="1">
      <c r="A135" s="203" t="s">
        <v>147</v>
      </c>
      <c r="B135" s="326">
        <v>50</v>
      </c>
      <c r="C135" s="300">
        <v>26</v>
      </c>
      <c r="D135" s="322">
        <v>7</v>
      </c>
      <c r="E135" s="322">
        <v>19</v>
      </c>
      <c r="F135" s="190"/>
    </row>
    <row r="136" spans="1:6" s="209" customFormat="1" ht="16.5" customHeight="1">
      <c r="A136" s="203" t="s">
        <v>153</v>
      </c>
      <c r="B136" s="326">
        <v>40</v>
      </c>
      <c r="C136" s="300">
        <v>15</v>
      </c>
      <c r="D136" s="322">
        <v>3</v>
      </c>
      <c r="E136" s="322">
        <v>12</v>
      </c>
      <c r="F136" s="190"/>
    </row>
    <row r="137" spans="1:6" s="209" customFormat="1" ht="16.5" customHeight="1">
      <c r="A137" s="203" t="s">
        <v>159</v>
      </c>
      <c r="B137" s="326">
        <v>62</v>
      </c>
      <c r="C137" s="300">
        <v>33</v>
      </c>
      <c r="D137" s="322">
        <v>14</v>
      </c>
      <c r="E137" s="322">
        <v>19</v>
      </c>
      <c r="F137" s="190"/>
    </row>
    <row r="138" spans="1:6" s="209" customFormat="1" ht="16.5" customHeight="1">
      <c r="A138" s="203" t="s">
        <v>164</v>
      </c>
      <c r="B138" s="326">
        <v>81</v>
      </c>
      <c r="C138" s="300">
        <v>27</v>
      </c>
      <c r="D138" s="322">
        <v>10</v>
      </c>
      <c r="E138" s="322">
        <v>17</v>
      </c>
      <c r="F138" s="190"/>
    </row>
    <row r="139" spans="1:6" s="209" customFormat="1" ht="16.5" customHeight="1">
      <c r="A139" s="171" t="s">
        <v>9</v>
      </c>
      <c r="B139" s="211">
        <v>2044</v>
      </c>
      <c r="C139" s="172">
        <v>872</v>
      </c>
      <c r="D139" s="172">
        <v>320</v>
      </c>
      <c r="E139" s="172">
        <v>552</v>
      </c>
      <c r="F139" s="193"/>
    </row>
    <row r="140" spans="1:6" s="209" customFormat="1" ht="16.5" customHeight="1">
      <c r="A140" s="203" t="s">
        <v>258</v>
      </c>
      <c r="B140" s="253">
        <v>172</v>
      </c>
      <c r="C140" s="185">
        <v>89</v>
      </c>
      <c r="D140" s="248">
        <v>27</v>
      </c>
      <c r="E140" s="248">
        <v>62</v>
      </c>
      <c r="F140" s="190"/>
    </row>
    <row r="141" spans="1:6" s="209" customFormat="1" ht="16.5" customHeight="1">
      <c r="A141" s="203" t="s">
        <v>298</v>
      </c>
      <c r="B141" s="253">
        <v>94</v>
      </c>
      <c r="C141" s="185">
        <v>32</v>
      </c>
      <c r="D141" s="248">
        <v>12</v>
      </c>
      <c r="E141" s="248">
        <v>20</v>
      </c>
      <c r="F141" s="190"/>
    </row>
    <row r="142" spans="1:6" s="209" customFormat="1" ht="16.5" customHeight="1">
      <c r="A142" s="203" t="s">
        <v>259</v>
      </c>
      <c r="B142" s="253">
        <v>61</v>
      </c>
      <c r="C142" s="185">
        <v>27</v>
      </c>
      <c r="D142" s="248">
        <v>11</v>
      </c>
      <c r="E142" s="248">
        <v>16</v>
      </c>
      <c r="F142" s="190"/>
    </row>
    <row r="143" spans="1:6" s="209" customFormat="1" ht="16.5" customHeight="1">
      <c r="A143" s="203" t="s">
        <v>260</v>
      </c>
      <c r="B143" s="253">
        <v>104</v>
      </c>
      <c r="C143" s="185">
        <v>51</v>
      </c>
      <c r="D143" s="248">
        <v>15</v>
      </c>
      <c r="E143" s="248">
        <v>36</v>
      </c>
      <c r="F143" s="190"/>
    </row>
    <row r="144" spans="1:6" s="209" customFormat="1" ht="16.5" customHeight="1">
      <c r="A144" s="203" t="s">
        <v>261</v>
      </c>
      <c r="B144" s="253">
        <v>127</v>
      </c>
      <c r="C144" s="185">
        <v>64</v>
      </c>
      <c r="D144" s="248">
        <v>24</v>
      </c>
      <c r="E144" s="248">
        <v>40</v>
      </c>
      <c r="F144" s="190"/>
    </row>
    <row r="145" spans="1:6" s="209" customFormat="1" ht="16.5" customHeight="1">
      <c r="A145" s="203" t="s">
        <v>262</v>
      </c>
      <c r="B145" s="253">
        <v>106</v>
      </c>
      <c r="C145" s="185">
        <v>49</v>
      </c>
      <c r="D145" s="248">
        <v>20</v>
      </c>
      <c r="E145" s="248">
        <v>29</v>
      </c>
      <c r="F145" s="190"/>
    </row>
    <row r="146" spans="1:6" s="209" customFormat="1" ht="16.5" customHeight="1">
      <c r="A146" s="203" t="s">
        <v>263</v>
      </c>
      <c r="B146" s="253">
        <v>34</v>
      </c>
      <c r="C146" s="185">
        <v>9</v>
      </c>
      <c r="D146" s="248">
        <v>3</v>
      </c>
      <c r="E146" s="248">
        <v>6</v>
      </c>
      <c r="F146" s="190"/>
    </row>
    <row r="147" spans="1:6" s="209" customFormat="1" ht="16.5" customHeight="1">
      <c r="A147" s="203" t="s">
        <v>299</v>
      </c>
      <c r="B147" s="253">
        <v>58</v>
      </c>
      <c r="C147" s="185">
        <v>28</v>
      </c>
      <c r="D147" s="248">
        <v>9</v>
      </c>
      <c r="E147" s="248">
        <v>19</v>
      </c>
      <c r="F147" s="190"/>
    </row>
    <row r="148" spans="1:6" s="209" customFormat="1" ht="16.5" customHeight="1">
      <c r="A148" s="203" t="s">
        <v>264</v>
      </c>
      <c r="B148" s="253">
        <v>64</v>
      </c>
      <c r="C148" s="185">
        <v>21</v>
      </c>
      <c r="D148" s="248">
        <v>6</v>
      </c>
      <c r="E148" s="248">
        <v>15</v>
      </c>
      <c r="F148" s="190"/>
    </row>
    <row r="149" spans="1:6" s="209" customFormat="1" ht="16.5" customHeight="1">
      <c r="A149" s="203" t="s">
        <v>265</v>
      </c>
      <c r="B149" s="253">
        <v>162</v>
      </c>
      <c r="C149" s="185">
        <v>39</v>
      </c>
      <c r="D149" s="248">
        <v>17</v>
      </c>
      <c r="E149" s="248">
        <v>22</v>
      </c>
      <c r="F149" s="190"/>
    </row>
    <row r="150" spans="1:6" s="209" customFormat="1" ht="16.5" customHeight="1">
      <c r="A150" s="203" t="s">
        <v>266</v>
      </c>
      <c r="B150" s="253">
        <v>94</v>
      </c>
      <c r="C150" s="185">
        <v>39</v>
      </c>
      <c r="D150" s="248">
        <v>15</v>
      </c>
      <c r="E150" s="248">
        <v>24</v>
      </c>
      <c r="F150" s="190"/>
    </row>
    <row r="151" spans="1:6" s="209" customFormat="1" ht="16.5" customHeight="1">
      <c r="A151" s="203" t="s">
        <v>267</v>
      </c>
      <c r="B151" s="253">
        <v>60</v>
      </c>
      <c r="C151" s="185">
        <v>23</v>
      </c>
      <c r="D151" s="248">
        <v>4</v>
      </c>
      <c r="E151" s="248">
        <v>19</v>
      </c>
      <c r="F151" s="190"/>
    </row>
    <row r="152" spans="1:6" s="209" customFormat="1" ht="16.5" customHeight="1">
      <c r="A152" s="203" t="s">
        <v>268</v>
      </c>
      <c r="B152" s="253">
        <v>60</v>
      </c>
      <c r="C152" s="185">
        <v>20</v>
      </c>
      <c r="D152" s="248">
        <v>7</v>
      </c>
      <c r="E152" s="248">
        <v>13</v>
      </c>
      <c r="F152" s="190"/>
    </row>
    <row r="153" spans="1:6" s="209" customFormat="1" ht="16.5" customHeight="1">
      <c r="A153" s="203" t="s">
        <v>134</v>
      </c>
      <c r="B153" s="253">
        <v>82</v>
      </c>
      <c r="C153" s="185">
        <v>44</v>
      </c>
      <c r="D153" s="248">
        <v>18</v>
      </c>
      <c r="E153" s="248">
        <v>26</v>
      </c>
      <c r="F153" s="190"/>
    </row>
    <row r="154" spans="1:6" s="209" customFormat="1" ht="16.5" customHeight="1">
      <c r="A154" s="203" t="s">
        <v>269</v>
      </c>
      <c r="B154" s="253">
        <v>95</v>
      </c>
      <c r="C154" s="185">
        <v>40</v>
      </c>
      <c r="D154" s="248">
        <v>16</v>
      </c>
      <c r="E154" s="248">
        <v>24</v>
      </c>
      <c r="F154" s="190"/>
    </row>
    <row r="155" spans="1:6" s="209" customFormat="1" ht="16.5" customHeight="1">
      <c r="A155" s="203" t="s">
        <v>270</v>
      </c>
      <c r="B155" s="253">
        <v>69</v>
      </c>
      <c r="C155" s="185">
        <v>30</v>
      </c>
      <c r="D155" s="248">
        <v>12</v>
      </c>
      <c r="E155" s="248">
        <v>18</v>
      </c>
      <c r="F155" s="190"/>
    </row>
    <row r="156" spans="1:6" s="209" customFormat="1" ht="16.5" customHeight="1">
      <c r="A156" s="203" t="s">
        <v>271</v>
      </c>
      <c r="B156" s="253">
        <v>99</v>
      </c>
      <c r="C156" s="185">
        <v>43</v>
      </c>
      <c r="D156" s="248">
        <v>16</v>
      </c>
      <c r="E156" s="248">
        <v>27</v>
      </c>
      <c r="F156" s="190"/>
    </row>
    <row r="157" spans="1:6" s="209" customFormat="1" ht="16.5" customHeight="1">
      <c r="A157" s="203" t="s">
        <v>272</v>
      </c>
      <c r="B157" s="253">
        <v>121</v>
      </c>
      <c r="C157" s="185">
        <v>43</v>
      </c>
      <c r="D157" s="248">
        <v>20</v>
      </c>
      <c r="E157" s="248">
        <v>23</v>
      </c>
      <c r="F157" s="190"/>
    </row>
    <row r="158" spans="1:6" s="209" customFormat="1" ht="16.5" customHeight="1">
      <c r="A158" s="203" t="s">
        <v>273</v>
      </c>
      <c r="B158" s="253">
        <v>33</v>
      </c>
      <c r="C158" s="185">
        <v>15</v>
      </c>
      <c r="D158" s="248">
        <v>7</v>
      </c>
      <c r="E158" s="248">
        <v>8</v>
      </c>
      <c r="F158" s="190"/>
    </row>
    <row r="159" spans="1:6" s="209" customFormat="1" ht="16.5" customHeight="1">
      <c r="A159" s="203" t="s">
        <v>274</v>
      </c>
      <c r="B159" s="253">
        <v>56</v>
      </c>
      <c r="C159" s="185">
        <v>33</v>
      </c>
      <c r="D159" s="248">
        <v>13</v>
      </c>
      <c r="E159" s="248">
        <v>20</v>
      </c>
      <c r="F159" s="190"/>
    </row>
    <row r="160" spans="1:6" s="209" customFormat="1" ht="16.5" customHeight="1">
      <c r="A160" s="203" t="s">
        <v>300</v>
      </c>
      <c r="B160" s="253">
        <v>37</v>
      </c>
      <c r="C160" s="185">
        <v>18</v>
      </c>
      <c r="D160" s="248">
        <v>7</v>
      </c>
      <c r="E160" s="248">
        <v>11</v>
      </c>
      <c r="F160" s="190"/>
    </row>
    <row r="161" spans="1:6" s="209" customFormat="1" ht="16.5" customHeight="1">
      <c r="A161" s="203" t="s">
        <v>301</v>
      </c>
      <c r="B161" s="253">
        <v>43</v>
      </c>
      <c r="C161" s="185">
        <v>23</v>
      </c>
      <c r="D161" s="248">
        <v>6</v>
      </c>
      <c r="E161" s="248">
        <v>17</v>
      </c>
      <c r="F161" s="190"/>
    </row>
    <row r="162" spans="1:6" s="209" customFormat="1" ht="16.5" customHeight="1">
      <c r="A162" s="203" t="s">
        <v>275</v>
      </c>
      <c r="B162" s="253">
        <v>71</v>
      </c>
      <c r="C162" s="185">
        <v>41</v>
      </c>
      <c r="D162" s="248">
        <v>19</v>
      </c>
      <c r="E162" s="248">
        <v>22</v>
      </c>
      <c r="F162" s="190"/>
    </row>
    <row r="163" spans="1:6" s="209" customFormat="1" ht="16.5" customHeight="1">
      <c r="A163" s="203" t="s">
        <v>276</v>
      </c>
      <c r="B163" s="253">
        <v>142</v>
      </c>
      <c r="C163" s="185">
        <v>51</v>
      </c>
      <c r="D163" s="248">
        <v>16</v>
      </c>
      <c r="E163" s="248">
        <v>35</v>
      </c>
      <c r="F163" s="190"/>
    </row>
    <row r="164" spans="1:6" s="209" customFormat="1" ht="16.5" customHeight="1">
      <c r="A164" s="171" t="s">
        <v>10</v>
      </c>
      <c r="B164" s="211">
        <v>2434</v>
      </c>
      <c r="C164" s="172">
        <v>1060</v>
      </c>
      <c r="D164" s="172">
        <v>408</v>
      </c>
      <c r="E164" s="172">
        <v>652</v>
      </c>
      <c r="F164" s="193"/>
    </row>
    <row r="165" spans="1:6" s="209" customFormat="1" ht="16.5" customHeight="1">
      <c r="A165" s="203" t="s">
        <v>195</v>
      </c>
      <c r="B165" s="305">
        <v>115</v>
      </c>
      <c r="C165" s="186">
        <v>50</v>
      </c>
      <c r="D165" s="246">
        <v>23</v>
      </c>
      <c r="E165" s="246">
        <v>27</v>
      </c>
      <c r="F165" s="190"/>
    </row>
    <row r="166" spans="1:6" s="209" customFormat="1" ht="16.5" customHeight="1">
      <c r="A166" s="203" t="s">
        <v>196</v>
      </c>
      <c r="B166" s="305">
        <v>82</v>
      </c>
      <c r="C166" s="186">
        <v>37</v>
      </c>
      <c r="D166" s="246">
        <v>11</v>
      </c>
      <c r="E166" s="246">
        <v>26</v>
      </c>
      <c r="F166" s="190"/>
    </row>
    <row r="167" spans="1:6" s="209" customFormat="1" ht="16.5" customHeight="1">
      <c r="A167" s="203" t="s">
        <v>197</v>
      </c>
      <c r="B167" s="305">
        <v>54</v>
      </c>
      <c r="C167" s="186">
        <v>30</v>
      </c>
      <c r="D167" s="246">
        <v>12</v>
      </c>
      <c r="E167" s="246">
        <v>18</v>
      </c>
      <c r="F167" s="190"/>
    </row>
    <row r="168" spans="1:6" s="209" customFormat="1" ht="16.5" customHeight="1">
      <c r="A168" s="203" t="s">
        <v>198</v>
      </c>
      <c r="B168" s="305">
        <v>77</v>
      </c>
      <c r="C168" s="186">
        <v>34</v>
      </c>
      <c r="D168" s="246">
        <v>12</v>
      </c>
      <c r="E168" s="246">
        <v>22</v>
      </c>
      <c r="F168" s="190"/>
    </row>
    <row r="169" spans="1:6" s="209" customFormat="1" ht="16.5" customHeight="1">
      <c r="A169" s="203" t="s">
        <v>48</v>
      </c>
      <c r="B169" s="305">
        <v>70</v>
      </c>
      <c r="C169" s="186">
        <v>28</v>
      </c>
      <c r="D169" s="246">
        <v>8</v>
      </c>
      <c r="E169" s="246">
        <v>20</v>
      </c>
      <c r="F169" s="190"/>
    </row>
    <row r="170" spans="1:6" s="209" customFormat="1" ht="16.5" customHeight="1">
      <c r="A170" s="203" t="s">
        <v>199</v>
      </c>
      <c r="B170" s="305">
        <v>69</v>
      </c>
      <c r="C170" s="186">
        <v>38</v>
      </c>
      <c r="D170" s="246">
        <v>13</v>
      </c>
      <c r="E170" s="246">
        <v>25</v>
      </c>
      <c r="F170" s="190"/>
    </row>
    <row r="171" spans="1:6" s="209" customFormat="1" ht="16.5" customHeight="1">
      <c r="A171" s="203" t="s">
        <v>200</v>
      </c>
      <c r="B171" s="305">
        <v>53</v>
      </c>
      <c r="C171" s="186">
        <v>27</v>
      </c>
      <c r="D171" s="246">
        <v>11</v>
      </c>
      <c r="E171" s="246">
        <v>16</v>
      </c>
      <c r="F171" s="190"/>
    </row>
    <row r="172" spans="1:6" s="209" customFormat="1" ht="16.5" customHeight="1">
      <c r="A172" s="203" t="s">
        <v>201</v>
      </c>
      <c r="B172" s="305">
        <v>79</v>
      </c>
      <c r="C172" s="186">
        <v>18</v>
      </c>
      <c r="D172" s="246">
        <v>8</v>
      </c>
      <c r="E172" s="246">
        <v>10</v>
      </c>
      <c r="F172" s="190"/>
    </row>
    <row r="173" spans="1:6" s="209" customFormat="1" ht="16.5" customHeight="1">
      <c r="A173" s="203" t="s">
        <v>202</v>
      </c>
      <c r="B173" s="305">
        <v>78</v>
      </c>
      <c r="C173" s="186">
        <v>50</v>
      </c>
      <c r="D173" s="246">
        <v>22</v>
      </c>
      <c r="E173" s="246">
        <v>28</v>
      </c>
      <c r="F173" s="190"/>
    </row>
    <row r="174" spans="1:6" s="209" customFormat="1" ht="16.5" customHeight="1">
      <c r="A174" s="203" t="s">
        <v>203</v>
      </c>
      <c r="B174" s="305">
        <v>46</v>
      </c>
      <c r="C174" s="186">
        <v>19</v>
      </c>
      <c r="D174" s="246">
        <v>7</v>
      </c>
      <c r="E174" s="246">
        <v>12</v>
      </c>
      <c r="F174" s="190"/>
    </row>
    <row r="175" spans="1:6" s="209" customFormat="1" ht="16.5" customHeight="1">
      <c r="A175" s="203" t="s">
        <v>204</v>
      </c>
      <c r="B175" s="305">
        <v>121</v>
      </c>
      <c r="C175" s="186">
        <v>49</v>
      </c>
      <c r="D175" s="246">
        <v>21</v>
      </c>
      <c r="E175" s="246">
        <v>28</v>
      </c>
      <c r="F175" s="190"/>
    </row>
    <row r="176" spans="1:6" s="209" customFormat="1" ht="16.5" customHeight="1">
      <c r="A176" s="203" t="s">
        <v>205</v>
      </c>
      <c r="B176" s="305">
        <v>139</v>
      </c>
      <c r="C176" s="186">
        <v>65</v>
      </c>
      <c r="D176" s="246">
        <v>27</v>
      </c>
      <c r="E176" s="246">
        <v>38</v>
      </c>
      <c r="F176" s="190"/>
    </row>
    <row r="177" spans="1:6" s="209" customFormat="1" ht="16.5" customHeight="1">
      <c r="A177" s="203" t="s">
        <v>206</v>
      </c>
      <c r="B177" s="305">
        <v>144</v>
      </c>
      <c r="C177" s="186">
        <v>52</v>
      </c>
      <c r="D177" s="246">
        <v>23</v>
      </c>
      <c r="E177" s="246">
        <v>29</v>
      </c>
      <c r="F177" s="190"/>
    </row>
    <row r="178" spans="1:6" s="209" customFormat="1" ht="16.5" customHeight="1">
      <c r="A178" s="203" t="s">
        <v>207</v>
      </c>
      <c r="B178" s="305">
        <v>129</v>
      </c>
      <c r="C178" s="186">
        <v>39</v>
      </c>
      <c r="D178" s="246">
        <v>19</v>
      </c>
      <c r="E178" s="246">
        <v>20</v>
      </c>
      <c r="F178" s="190"/>
    </row>
    <row r="179" spans="1:6" s="209" customFormat="1" ht="16.5" customHeight="1">
      <c r="A179" s="203" t="s">
        <v>208</v>
      </c>
      <c r="B179" s="305">
        <v>91</v>
      </c>
      <c r="C179" s="186">
        <v>42</v>
      </c>
      <c r="D179" s="246">
        <v>15</v>
      </c>
      <c r="E179" s="246">
        <v>27</v>
      </c>
      <c r="F179" s="190"/>
    </row>
    <row r="180" spans="1:6" s="209" customFormat="1" ht="16.5" customHeight="1">
      <c r="A180" s="203" t="s">
        <v>209</v>
      </c>
      <c r="B180" s="305">
        <v>55</v>
      </c>
      <c r="C180" s="186">
        <v>26</v>
      </c>
      <c r="D180" s="246">
        <v>8</v>
      </c>
      <c r="E180" s="246">
        <v>18</v>
      </c>
      <c r="F180" s="190"/>
    </row>
    <row r="181" spans="1:6" s="209" customFormat="1" ht="16.5" customHeight="1">
      <c r="A181" s="203" t="s">
        <v>210</v>
      </c>
      <c r="B181" s="305">
        <v>94</v>
      </c>
      <c r="C181" s="186">
        <v>42</v>
      </c>
      <c r="D181" s="246">
        <v>14</v>
      </c>
      <c r="E181" s="246">
        <v>28</v>
      </c>
      <c r="F181" s="190"/>
    </row>
    <row r="182" spans="1:6" s="209" customFormat="1" ht="16.5" customHeight="1">
      <c r="A182" s="203" t="s">
        <v>211</v>
      </c>
      <c r="B182" s="305">
        <v>119</v>
      </c>
      <c r="C182" s="186">
        <v>45</v>
      </c>
      <c r="D182" s="246">
        <v>21</v>
      </c>
      <c r="E182" s="246">
        <v>24</v>
      </c>
      <c r="F182" s="190"/>
    </row>
    <row r="183" spans="1:6" s="209" customFormat="1" ht="16.5" customHeight="1">
      <c r="A183" s="203" t="s">
        <v>154</v>
      </c>
      <c r="B183" s="305">
        <v>161</v>
      </c>
      <c r="C183" s="186">
        <v>70</v>
      </c>
      <c r="D183" s="246">
        <v>23</v>
      </c>
      <c r="E183" s="246">
        <v>47</v>
      </c>
      <c r="F183" s="190"/>
    </row>
    <row r="184" spans="1:6" s="209" customFormat="1" ht="16.5" customHeight="1">
      <c r="A184" s="203" t="s">
        <v>212</v>
      </c>
      <c r="B184" s="305">
        <v>292</v>
      </c>
      <c r="C184" s="186">
        <v>110</v>
      </c>
      <c r="D184" s="246">
        <v>44</v>
      </c>
      <c r="E184" s="246">
        <v>66</v>
      </c>
      <c r="F184" s="190"/>
    </row>
    <row r="185" spans="1:6" s="209" customFormat="1" ht="16.5" customHeight="1">
      <c r="A185" s="203" t="s">
        <v>302</v>
      </c>
      <c r="B185" s="305">
        <v>71</v>
      </c>
      <c r="C185" s="186">
        <v>37</v>
      </c>
      <c r="D185" s="246">
        <v>15</v>
      </c>
      <c r="E185" s="246">
        <v>22</v>
      </c>
      <c r="F185" s="190"/>
    </row>
    <row r="186" spans="1:6" s="209" customFormat="1" ht="16.5" customHeight="1">
      <c r="A186" s="203" t="s">
        <v>213</v>
      </c>
      <c r="B186" s="305">
        <v>50</v>
      </c>
      <c r="C186" s="186">
        <v>24</v>
      </c>
      <c r="D186" s="246">
        <v>7</v>
      </c>
      <c r="E186" s="246">
        <v>17</v>
      </c>
      <c r="F186" s="190"/>
    </row>
    <row r="187" spans="1:6" s="209" customFormat="1" ht="16.5" customHeight="1">
      <c r="A187" s="203" t="s">
        <v>214</v>
      </c>
      <c r="B187" s="305">
        <v>114</v>
      </c>
      <c r="C187" s="186">
        <v>55</v>
      </c>
      <c r="D187" s="246">
        <v>21</v>
      </c>
      <c r="E187" s="246">
        <v>34</v>
      </c>
      <c r="F187" s="190"/>
    </row>
    <row r="188" spans="1:6" s="209" customFormat="1" ht="16.5" customHeight="1">
      <c r="A188" s="203" t="s">
        <v>215</v>
      </c>
      <c r="B188" s="305">
        <v>64</v>
      </c>
      <c r="C188" s="186">
        <v>36</v>
      </c>
      <c r="D188" s="246">
        <v>13</v>
      </c>
      <c r="E188" s="246">
        <v>23</v>
      </c>
      <c r="F188" s="190"/>
    </row>
    <row r="189" spans="1:6" s="209" customFormat="1" ht="16.5" customHeight="1">
      <c r="A189" s="203" t="s">
        <v>303</v>
      </c>
      <c r="B189" s="305">
        <v>67</v>
      </c>
      <c r="C189" s="186">
        <v>37</v>
      </c>
      <c r="D189" s="246">
        <v>10</v>
      </c>
      <c r="E189" s="246">
        <v>27</v>
      </c>
      <c r="F189" s="190"/>
    </row>
    <row r="190" spans="1:6" s="209" customFormat="1" ht="16.5" customHeight="1">
      <c r="A190" s="171" t="s">
        <v>11</v>
      </c>
      <c r="B190" s="316">
        <v>1454</v>
      </c>
      <c r="C190" s="172">
        <v>684</v>
      </c>
      <c r="D190" s="172">
        <v>257</v>
      </c>
      <c r="E190" s="172">
        <v>427</v>
      </c>
      <c r="F190" s="193"/>
    </row>
    <row r="191" spans="1:6" s="209" customFormat="1" ht="16.5" customHeight="1">
      <c r="A191" s="203" t="s">
        <v>31</v>
      </c>
      <c r="B191" s="309">
        <v>75</v>
      </c>
      <c r="C191" s="185">
        <v>38</v>
      </c>
      <c r="D191" s="210">
        <v>17</v>
      </c>
      <c r="E191" s="210">
        <v>21</v>
      </c>
      <c r="F191" s="312"/>
    </row>
    <row r="192" spans="1:6" s="209" customFormat="1" ht="16.5" customHeight="1">
      <c r="A192" s="203" t="s">
        <v>36</v>
      </c>
      <c r="B192" s="309">
        <v>92</v>
      </c>
      <c r="C192" s="185">
        <v>46</v>
      </c>
      <c r="D192" s="210">
        <v>16</v>
      </c>
      <c r="E192" s="210">
        <v>30</v>
      </c>
      <c r="F192" s="312"/>
    </row>
    <row r="193" spans="1:6" s="209" customFormat="1" ht="16.5" customHeight="1">
      <c r="A193" s="203" t="s">
        <v>49</v>
      </c>
      <c r="B193" s="309">
        <v>132</v>
      </c>
      <c r="C193" s="185">
        <v>54</v>
      </c>
      <c r="D193" s="210">
        <v>17</v>
      </c>
      <c r="E193" s="210">
        <v>37</v>
      </c>
      <c r="F193" s="312"/>
    </row>
    <row r="194" spans="1:6" s="209" customFormat="1" ht="16.5" customHeight="1">
      <c r="A194" s="203" t="s">
        <v>27</v>
      </c>
      <c r="B194" s="309">
        <v>67</v>
      </c>
      <c r="C194" s="185">
        <v>42</v>
      </c>
      <c r="D194" s="210">
        <v>15</v>
      </c>
      <c r="E194" s="210">
        <v>27</v>
      </c>
      <c r="F194" s="312"/>
    </row>
    <row r="195" spans="1:6" s="209" customFormat="1" ht="16.5" customHeight="1">
      <c r="A195" s="203" t="s">
        <v>65</v>
      </c>
      <c r="B195" s="309">
        <v>54</v>
      </c>
      <c r="C195" s="185">
        <v>32</v>
      </c>
      <c r="D195" s="210">
        <v>16</v>
      </c>
      <c r="E195" s="210">
        <v>16</v>
      </c>
      <c r="F195" s="312"/>
    </row>
    <row r="196" spans="1:6" s="209" customFormat="1" ht="16.5" customHeight="1">
      <c r="A196" s="203" t="s">
        <v>73</v>
      </c>
      <c r="B196" s="309">
        <v>105</v>
      </c>
      <c r="C196" s="185">
        <v>48</v>
      </c>
      <c r="D196" s="210">
        <v>17</v>
      </c>
      <c r="E196" s="210">
        <v>31</v>
      </c>
      <c r="F196" s="312"/>
    </row>
    <row r="197" spans="1:6" s="209" customFormat="1" ht="16.5" customHeight="1">
      <c r="A197" s="203" t="s">
        <v>81</v>
      </c>
      <c r="B197" s="309">
        <v>83</v>
      </c>
      <c r="C197" s="185">
        <v>38</v>
      </c>
      <c r="D197" s="210">
        <v>17</v>
      </c>
      <c r="E197" s="210">
        <v>21</v>
      </c>
      <c r="F197" s="312"/>
    </row>
    <row r="198" spans="1:6" s="209" customFormat="1" ht="16.5" customHeight="1">
      <c r="A198" s="203" t="s">
        <v>89</v>
      </c>
      <c r="B198" s="309">
        <v>94</v>
      </c>
      <c r="C198" s="185">
        <v>37</v>
      </c>
      <c r="D198" s="210">
        <v>12</v>
      </c>
      <c r="E198" s="210">
        <v>25</v>
      </c>
      <c r="F198" s="312"/>
    </row>
    <row r="199" spans="1:6" s="209" customFormat="1" ht="16.5" customHeight="1">
      <c r="A199" s="203" t="s">
        <v>95</v>
      </c>
      <c r="B199" s="309">
        <v>192</v>
      </c>
      <c r="C199" s="185">
        <v>76</v>
      </c>
      <c r="D199" s="210">
        <v>25</v>
      </c>
      <c r="E199" s="210">
        <v>51</v>
      </c>
      <c r="F199" s="312"/>
    </row>
    <row r="200" spans="1:6" s="209" customFormat="1" ht="16.5" customHeight="1">
      <c r="A200" s="203" t="s">
        <v>103</v>
      </c>
      <c r="B200" s="309">
        <v>59</v>
      </c>
      <c r="C200" s="185">
        <v>30</v>
      </c>
      <c r="D200" s="210">
        <v>12</v>
      </c>
      <c r="E200" s="210">
        <v>18</v>
      </c>
      <c r="F200" s="312"/>
    </row>
    <row r="201" spans="1:6" s="209" customFormat="1" ht="16.5" customHeight="1">
      <c r="A201" s="203" t="s">
        <v>111</v>
      </c>
      <c r="B201" s="309">
        <v>86</v>
      </c>
      <c r="C201" s="185">
        <v>36</v>
      </c>
      <c r="D201" s="210">
        <v>14</v>
      </c>
      <c r="E201" s="210">
        <v>22</v>
      </c>
      <c r="F201" s="312"/>
    </row>
    <row r="202" spans="1:6" s="209" customFormat="1" ht="16.5" customHeight="1">
      <c r="A202" s="203" t="s">
        <v>120</v>
      </c>
      <c r="B202" s="309">
        <v>73</v>
      </c>
      <c r="C202" s="185">
        <v>18</v>
      </c>
      <c r="D202" s="210">
        <v>9</v>
      </c>
      <c r="E202" s="210">
        <v>9</v>
      </c>
      <c r="F202" s="312"/>
    </row>
    <row r="203" spans="1:6" s="209" customFormat="1" ht="16.5" customHeight="1">
      <c r="A203" s="203" t="s">
        <v>127</v>
      </c>
      <c r="B203" s="309">
        <v>18</v>
      </c>
      <c r="C203" s="185">
        <v>11</v>
      </c>
      <c r="D203" s="210">
        <v>5</v>
      </c>
      <c r="E203" s="210">
        <v>6</v>
      </c>
      <c r="F203" s="312"/>
    </row>
    <row r="204" spans="1:6" s="209" customFormat="1" ht="16.5" customHeight="1">
      <c r="A204" s="203" t="s">
        <v>135</v>
      </c>
      <c r="B204" s="309">
        <v>19</v>
      </c>
      <c r="C204" s="185">
        <v>11</v>
      </c>
      <c r="D204" s="210">
        <v>4</v>
      </c>
      <c r="E204" s="210">
        <v>7</v>
      </c>
      <c r="F204" s="312"/>
    </row>
    <row r="205" spans="1:6" s="209" customFormat="1" ht="16.5" customHeight="1">
      <c r="A205" s="203" t="s">
        <v>141</v>
      </c>
      <c r="B205" s="309">
        <v>63</v>
      </c>
      <c r="C205" s="185">
        <v>36</v>
      </c>
      <c r="D205" s="210">
        <v>18</v>
      </c>
      <c r="E205" s="210">
        <v>18</v>
      </c>
      <c r="F205" s="312"/>
    </row>
    <row r="206" spans="1:6" s="209" customFormat="1" ht="16.5" customHeight="1">
      <c r="A206" s="203" t="s">
        <v>148</v>
      </c>
      <c r="B206" s="309">
        <v>82</v>
      </c>
      <c r="C206" s="185">
        <v>48</v>
      </c>
      <c r="D206" s="210">
        <v>15</v>
      </c>
      <c r="E206" s="210">
        <v>33</v>
      </c>
      <c r="F206" s="312"/>
    </row>
    <row r="207" spans="1:6" s="209" customFormat="1" ht="16.5" customHeight="1">
      <c r="A207" s="203" t="s">
        <v>48</v>
      </c>
      <c r="B207" s="309">
        <v>55</v>
      </c>
      <c r="C207" s="185">
        <v>28</v>
      </c>
      <c r="D207" s="210">
        <v>9</v>
      </c>
      <c r="E207" s="210">
        <v>19</v>
      </c>
      <c r="F207" s="312"/>
    </row>
    <row r="208" spans="1:6" s="209" customFormat="1" ht="16.5" customHeight="1">
      <c r="A208" s="203" t="s">
        <v>160</v>
      </c>
      <c r="B208" s="309">
        <v>32</v>
      </c>
      <c r="C208" s="185">
        <v>14</v>
      </c>
      <c r="D208" s="210">
        <v>4</v>
      </c>
      <c r="E208" s="210">
        <v>10</v>
      </c>
      <c r="F208" s="312"/>
    </row>
    <row r="209" spans="1:6" s="209" customFormat="1" ht="16.5" customHeight="1">
      <c r="A209" s="203" t="s">
        <v>165</v>
      </c>
      <c r="B209" s="309">
        <v>52</v>
      </c>
      <c r="C209" s="185">
        <v>28</v>
      </c>
      <c r="D209" s="210">
        <v>12</v>
      </c>
      <c r="E209" s="210">
        <v>16</v>
      </c>
      <c r="F209" s="312"/>
    </row>
    <row r="210" spans="1:6" s="209" customFormat="1" ht="16.5" customHeight="1" thickBot="1">
      <c r="A210" s="203" t="s">
        <v>167</v>
      </c>
      <c r="B210" s="310">
        <v>21</v>
      </c>
      <c r="C210" s="185">
        <v>13</v>
      </c>
      <c r="D210" s="210">
        <v>3</v>
      </c>
      <c r="E210" s="210">
        <v>10</v>
      </c>
      <c r="F210" s="312"/>
    </row>
    <row r="211" spans="1:6" s="209" customFormat="1" ht="16.5" customHeight="1">
      <c r="A211" s="171" t="s">
        <v>12</v>
      </c>
      <c r="B211" s="211">
        <v>1517</v>
      </c>
      <c r="C211" s="170">
        <v>786</v>
      </c>
      <c r="D211" s="170">
        <v>310</v>
      </c>
      <c r="E211" s="170">
        <v>476</v>
      </c>
      <c r="F211" s="212"/>
    </row>
    <row r="212" spans="1:6" s="209" customFormat="1" ht="16.5" customHeight="1">
      <c r="A212" s="203" t="s">
        <v>32</v>
      </c>
      <c r="B212" s="256">
        <v>22</v>
      </c>
      <c r="C212" s="184">
        <v>12</v>
      </c>
      <c r="D212" s="249">
        <v>6</v>
      </c>
      <c r="E212" s="249">
        <v>6</v>
      </c>
      <c r="F212" s="190"/>
    </row>
    <row r="213" spans="1:6" s="209" customFormat="1" ht="16.5" customHeight="1">
      <c r="A213" s="203" t="s">
        <v>40</v>
      </c>
      <c r="B213" s="256">
        <v>69</v>
      </c>
      <c r="C213" s="184">
        <v>42</v>
      </c>
      <c r="D213" s="249">
        <v>20</v>
      </c>
      <c r="E213" s="249">
        <v>22</v>
      </c>
      <c r="F213" s="190"/>
    </row>
    <row r="214" spans="1:6" s="209" customFormat="1" ht="16.5" customHeight="1">
      <c r="A214" s="203" t="s">
        <v>50</v>
      </c>
      <c r="B214" s="256">
        <v>83</v>
      </c>
      <c r="C214" s="184">
        <v>44</v>
      </c>
      <c r="D214" s="249">
        <v>17</v>
      </c>
      <c r="E214" s="249">
        <v>27</v>
      </c>
      <c r="F214" s="190"/>
    </row>
    <row r="215" spans="1:6" s="209" customFormat="1" ht="16.5" customHeight="1">
      <c r="A215" s="203" t="s">
        <v>57</v>
      </c>
      <c r="B215" s="256">
        <v>63</v>
      </c>
      <c r="C215" s="184">
        <v>35</v>
      </c>
      <c r="D215" s="249">
        <v>15</v>
      </c>
      <c r="E215" s="249">
        <v>20</v>
      </c>
      <c r="F215" s="190"/>
    </row>
    <row r="216" spans="1:6" s="209" customFormat="1" ht="16.5" customHeight="1">
      <c r="A216" s="203" t="s">
        <v>66</v>
      </c>
      <c r="B216" s="256">
        <v>41</v>
      </c>
      <c r="C216" s="184">
        <v>18</v>
      </c>
      <c r="D216" s="249">
        <v>6</v>
      </c>
      <c r="E216" s="249">
        <v>12</v>
      </c>
      <c r="F216" s="190"/>
    </row>
    <row r="217" spans="1:6" s="209" customFormat="1" ht="16.5" customHeight="1">
      <c r="A217" s="203" t="s">
        <v>74</v>
      </c>
      <c r="B217" s="256">
        <v>96</v>
      </c>
      <c r="C217" s="184">
        <v>47</v>
      </c>
      <c r="D217" s="249">
        <v>14</v>
      </c>
      <c r="E217" s="249">
        <v>33</v>
      </c>
      <c r="F217" s="190"/>
    </row>
    <row r="218" spans="1:6" s="209" customFormat="1" ht="16.5" customHeight="1">
      <c r="A218" s="203" t="s">
        <v>82</v>
      </c>
      <c r="B218" s="256">
        <v>52</v>
      </c>
      <c r="C218" s="184">
        <v>25</v>
      </c>
      <c r="D218" s="249">
        <v>8</v>
      </c>
      <c r="E218" s="249">
        <v>17</v>
      </c>
      <c r="F218" s="190"/>
    </row>
    <row r="219" spans="1:6" s="209" customFormat="1" ht="16.5" customHeight="1">
      <c r="A219" s="203" t="s">
        <v>48</v>
      </c>
      <c r="B219" s="256">
        <v>118</v>
      </c>
      <c r="C219" s="184">
        <v>60</v>
      </c>
      <c r="D219" s="249">
        <v>22</v>
      </c>
      <c r="E219" s="249">
        <v>38</v>
      </c>
      <c r="F219" s="190"/>
    </row>
    <row r="220" spans="1:6" s="209" customFormat="1" ht="16.5" customHeight="1">
      <c r="A220" s="203" t="s">
        <v>96</v>
      </c>
      <c r="B220" s="256">
        <v>195</v>
      </c>
      <c r="C220" s="184">
        <v>70</v>
      </c>
      <c r="D220" s="249">
        <v>25</v>
      </c>
      <c r="E220" s="249">
        <v>45</v>
      </c>
      <c r="F220" s="190"/>
    </row>
    <row r="221" spans="1:6" s="209" customFormat="1" ht="16.5" customHeight="1">
      <c r="A221" s="203" t="s">
        <v>104</v>
      </c>
      <c r="B221" s="256">
        <v>90</v>
      </c>
      <c r="C221" s="184">
        <v>32</v>
      </c>
      <c r="D221" s="249">
        <v>11</v>
      </c>
      <c r="E221" s="249">
        <v>21</v>
      </c>
      <c r="F221" s="190"/>
    </row>
    <row r="222" spans="1:6" s="209" customFormat="1" ht="16.5" customHeight="1">
      <c r="A222" s="203" t="s">
        <v>112</v>
      </c>
      <c r="B222" s="256">
        <v>35</v>
      </c>
      <c r="C222" s="184">
        <v>9</v>
      </c>
      <c r="D222" s="249">
        <v>6</v>
      </c>
      <c r="E222" s="249">
        <v>3</v>
      </c>
      <c r="F222" s="190"/>
    </row>
    <row r="223" spans="1:6" s="209" customFormat="1" ht="16.5" customHeight="1">
      <c r="A223" s="203" t="s">
        <v>121</v>
      </c>
      <c r="B223" s="256">
        <v>71</v>
      </c>
      <c r="C223" s="184">
        <v>44</v>
      </c>
      <c r="D223" s="249">
        <v>16</v>
      </c>
      <c r="E223" s="249">
        <v>28</v>
      </c>
      <c r="F223" s="190"/>
    </row>
    <row r="224" spans="1:6" s="209" customFormat="1" ht="16.5" customHeight="1">
      <c r="A224" s="203" t="s">
        <v>128</v>
      </c>
      <c r="B224" s="256">
        <v>54</v>
      </c>
      <c r="C224" s="184">
        <v>31</v>
      </c>
      <c r="D224" s="249">
        <v>14</v>
      </c>
      <c r="E224" s="249">
        <v>17</v>
      </c>
      <c r="F224" s="190"/>
    </row>
    <row r="225" spans="1:6" s="209" customFormat="1" ht="16.5" customHeight="1">
      <c r="A225" s="203" t="s">
        <v>136</v>
      </c>
      <c r="B225" s="256">
        <v>41</v>
      </c>
      <c r="C225" s="184">
        <v>25</v>
      </c>
      <c r="D225" s="249">
        <v>10</v>
      </c>
      <c r="E225" s="249">
        <v>15</v>
      </c>
      <c r="F225" s="190"/>
    </row>
    <row r="226" spans="1:6" s="209" customFormat="1" ht="16.5" customHeight="1">
      <c r="A226" s="203" t="s">
        <v>142</v>
      </c>
      <c r="B226" s="256">
        <v>47</v>
      </c>
      <c r="C226" s="184">
        <v>28</v>
      </c>
      <c r="D226" s="249">
        <v>10</v>
      </c>
      <c r="E226" s="249">
        <v>18</v>
      </c>
      <c r="F226" s="190"/>
    </row>
    <row r="227" spans="1:6" s="209" customFormat="1" ht="16.5" customHeight="1">
      <c r="A227" s="203" t="s">
        <v>149</v>
      </c>
      <c r="B227" s="256">
        <v>83</v>
      </c>
      <c r="C227" s="184">
        <v>63</v>
      </c>
      <c r="D227" s="249">
        <v>26</v>
      </c>
      <c r="E227" s="249">
        <v>37</v>
      </c>
      <c r="F227" s="190"/>
    </row>
    <row r="228" spans="1:6" s="209" customFormat="1" ht="16.5" customHeight="1">
      <c r="A228" s="203" t="s">
        <v>155</v>
      </c>
      <c r="B228" s="256">
        <v>92</v>
      </c>
      <c r="C228" s="184">
        <v>60</v>
      </c>
      <c r="D228" s="249">
        <v>23</v>
      </c>
      <c r="E228" s="249">
        <v>37</v>
      </c>
      <c r="F228" s="190"/>
    </row>
    <row r="229" spans="1:6" s="209" customFormat="1" ht="16.5" customHeight="1">
      <c r="A229" s="203" t="s">
        <v>161</v>
      </c>
      <c r="B229" s="256">
        <v>74</v>
      </c>
      <c r="C229" s="184">
        <v>47</v>
      </c>
      <c r="D229" s="249">
        <v>23</v>
      </c>
      <c r="E229" s="249">
        <v>24</v>
      </c>
      <c r="F229" s="190"/>
    </row>
    <row r="230" spans="1:6" s="209" customFormat="1" ht="16.5" customHeight="1">
      <c r="A230" s="203" t="s">
        <v>154</v>
      </c>
      <c r="B230" s="256">
        <v>66</v>
      </c>
      <c r="C230" s="184">
        <v>32</v>
      </c>
      <c r="D230" s="249">
        <v>14</v>
      </c>
      <c r="E230" s="249">
        <v>18</v>
      </c>
      <c r="F230" s="190"/>
    </row>
    <row r="231" spans="1:6" s="209" customFormat="1" ht="16.5" customHeight="1">
      <c r="A231" s="203" t="s">
        <v>168</v>
      </c>
      <c r="B231" s="301">
        <v>63</v>
      </c>
      <c r="C231" s="184">
        <v>28</v>
      </c>
      <c r="D231" s="249">
        <v>11</v>
      </c>
      <c r="E231" s="249">
        <v>17</v>
      </c>
      <c r="F231" s="190"/>
    </row>
    <row r="232" spans="1:6" s="209" customFormat="1" ht="16.5" customHeight="1">
      <c r="A232" s="203" t="s">
        <v>171</v>
      </c>
      <c r="B232" s="256">
        <v>62</v>
      </c>
      <c r="C232" s="184">
        <v>34</v>
      </c>
      <c r="D232" s="249">
        <v>13</v>
      </c>
      <c r="E232" s="249">
        <v>21</v>
      </c>
      <c r="F232" s="190"/>
    </row>
    <row r="233" spans="1:6" s="209" customFormat="1" ht="16.5" customHeight="1">
      <c r="A233" s="171" t="s">
        <v>13</v>
      </c>
      <c r="B233" s="211">
        <v>3830</v>
      </c>
      <c r="C233" s="172">
        <v>1633</v>
      </c>
      <c r="D233" s="172">
        <v>625</v>
      </c>
      <c r="E233" s="172">
        <v>1008</v>
      </c>
      <c r="F233" s="193"/>
    </row>
    <row r="234" spans="1:6" s="209" customFormat="1" ht="16.5" customHeight="1">
      <c r="A234" s="205" t="s">
        <v>33</v>
      </c>
      <c r="B234" s="302">
        <v>75</v>
      </c>
      <c r="C234" s="185">
        <v>32</v>
      </c>
      <c r="D234" s="246">
        <v>11</v>
      </c>
      <c r="E234" s="246">
        <v>21</v>
      </c>
      <c r="F234" s="190"/>
    </row>
    <row r="235" spans="1:6" s="209" customFormat="1" ht="16.5" customHeight="1">
      <c r="A235" s="205" t="s">
        <v>41</v>
      </c>
      <c r="B235" s="303">
        <v>114</v>
      </c>
      <c r="C235" s="185">
        <v>61</v>
      </c>
      <c r="D235" s="246">
        <v>22</v>
      </c>
      <c r="E235" s="246">
        <v>39</v>
      </c>
      <c r="F235" s="190"/>
    </row>
    <row r="236" spans="1:6" s="209" customFormat="1" ht="16.5" customHeight="1">
      <c r="A236" s="205" t="s">
        <v>51</v>
      </c>
      <c r="B236" s="303">
        <v>135</v>
      </c>
      <c r="C236" s="185">
        <v>67</v>
      </c>
      <c r="D236" s="246">
        <v>26</v>
      </c>
      <c r="E236" s="246">
        <v>41</v>
      </c>
      <c r="F236" s="190"/>
    </row>
    <row r="237" spans="1:6" s="209" customFormat="1" ht="16.5" customHeight="1">
      <c r="A237" s="205" t="s">
        <v>58</v>
      </c>
      <c r="B237" s="303">
        <v>92</v>
      </c>
      <c r="C237" s="185">
        <v>36</v>
      </c>
      <c r="D237" s="246">
        <v>15</v>
      </c>
      <c r="E237" s="246">
        <v>21</v>
      </c>
      <c r="F237" s="190"/>
    </row>
    <row r="238" spans="1:6" s="209" customFormat="1" ht="16.5" customHeight="1">
      <c r="A238" s="205" t="s">
        <v>67</v>
      </c>
      <c r="B238" s="303">
        <v>96</v>
      </c>
      <c r="C238" s="185">
        <v>34</v>
      </c>
      <c r="D238" s="246">
        <v>11</v>
      </c>
      <c r="E238" s="246">
        <v>23</v>
      </c>
      <c r="F238" s="190"/>
    </row>
    <row r="239" spans="1:6" s="209" customFormat="1" ht="16.5" customHeight="1">
      <c r="A239" s="205" t="s">
        <v>75</v>
      </c>
      <c r="B239" s="303">
        <v>82</v>
      </c>
      <c r="C239" s="185">
        <v>36</v>
      </c>
      <c r="D239" s="246">
        <v>16</v>
      </c>
      <c r="E239" s="246">
        <v>20</v>
      </c>
      <c r="F239" s="190"/>
    </row>
    <row r="240" spans="1:6" s="209" customFormat="1" ht="16.5" customHeight="1">
      <c r="A240" s="206" t="s">
        <v>83</v>
      </c>
      <c r="B240" s="303">
        <v>45</v>
      </c>
      <c r="C240" s="185">
        <v>24</v>
      </c>
      <c r="D240" s="246">
        <v>7</v>
      </c>
      <c r="E240" s="246">
        <v>17</v>
      </c>
      <c r="F240" s="190"/>
    </row>
    <row r="241" spans="1:6" s="209" customFormat="1" ht="16.5" customHeight="1">
      <c r="A241" s="205" t="s">
        <v>90</v>
      </c>
      <c r="B241" s="303">
        <v>81</v>
      </c>
      <c r="C241" s="185">
        <v>46</v>
      </c>
      <c r="D241" s="246">
        <v>12</v>
      </c>
      <c r="E241" s="246">
        <v>34</v>
      </c>
      <c r="F241" s="190"/>
    </row>
    <row r="242" spans="1:6" s="209" customFormat="1" ht="16.5" customHeight="1">
      <c r="A242" s="205" t="s">
        <v>97</v>
      </c>
      <c r="B242" s="303">
        <v>37</v>
      </c>
      <c r="C242" s="185">
        <v>19</v>
      </c>
      <c r="D242" s="246">
        <v>7</v>
      </c>
      <c r="E242" s="246">
        <v>12</v>
      </c>
      <c r="F242" s="190"/>
    </row>
    <row r="243" spans="1:6" s="209" customFormat="1" ht="16.5" customHeight="1">
      <c r="A243" s="205" t="s">
        <v>105</v>
      </c>
      <c r="B243" s="303">
        <v>92</v>
      </c>
      <c r="C243" s="185">
        <v>36</v>
      </c>
      <c r="D243" s="246">
        <v>11</v>
      </c>
      <c r="E243" s="246">
        <v>25</v>
      </c>
      <c r="F243" s="190"/>
    </row>
    <row r="244" spans="1:6" s="209" customFormat="1" ht="16.5" customHeight="1">
      <c r="A244" s="205" t="s">
        <v>113</v>
      </c>
      <c r="B244" s="303">
        <v>77</v>
      </c>
      <c r="C244" s="185">
        <v>35</v>
      </c>
      <c r="D244" s="246">
        <v>13</v>
      </c>
      <c r="E244" s="246">
        <v>22</v>
      </c>
      <c r="F244" s="190"/>
    </row>
    <row r="245" spans="1:6" s="209" customFormat="1" ht="16.5" customHeight="1">
      <c r="A245" s="205" t="s">
        <v>122</v>
      </c>
      <c r="B245" s="303">
        <v>190</v>
      </c>
      <c r="C245" s="185">
        <v>76</v>
      </c>
      <c r="D245" s="246">
        <v>28</v>
      </c>
      <c r="E245" s="246">
        <v>48</v>
      </c>
      <c r="F245" s="190"/>
    </row>
    <row r="246" spans="1:6" s="209" customFormat="1" ht="16.5" customHeight="1">
      <c r="A246" s="205" t="s">
        <v>129</v>
      </c>
      <c r="B246" s="303">
        <v>99</v>
      </c>
      <c r="C246" s="185">
        <v>46</v>
      </c>
      <c r="D246" s="246">
        <v>18</v>
      </c>
      <c r="E246" s="246">
        <v>28</v>
      </c>
      <c r="F246" s="190"/>
    </row>
    <row r="247" spans="1:6" s="209" customFormat="1" ht="16.5" customHeight="1">
      <c r="A247" s="205" t="s">
        <v>30</v>
      </c>
      <c r="B247" s="303">
        <v>69</v>
      </c>
      <c r="C247" s="185">
        <v>41</v>
      </c>
      <c r="D247" s="246">
        <v>13</v>
      </c>
      <c r="E247" s="246">
        <v>28</v>
      </c>
      <c r="F247" s="190"/>
    </row>
    <row r="248" spans="1:6" s="209" customFormat="1" ht="16.5" customHeight="1">
      <c r="A248" s="205" t="s">
        <v>143</v>
      </c>
      <c r="B248" s="303">
        <v>129</v>
      </c>
      <c r="C248" s="185">
        <v>58</v>
      </c>
      <c r="D248" s="246">
        <v>19</v>
      </c>
      <c r="E248" s="246">
        <v>39</v>
      </c>
      <c r="F248" s="190"/>
    </row>
    <row r="249" spans="1:6" s="209" customFormat="1" ht="16.5" customHeight="1">
      <c r="A249" s="205" t="s">
        <v>150</v>
      </c>
      <c r="B249" s="303">
        <v>76</v>
      </c>
      <c r="C249" s="185">
        <v>33</v>
      </c>
      <c r="D249" s="246">
        <v>12</v>
      </c>
      <c r="E249" s="246">
        <v>21</v>
      </c>
      <c r="F249" s="190"/>
    </row>
    <row r="250" spans="1:6" s="209" customFormat="1" ht="16.5" customHeight="1">
      <c r="A250" s="205" t="s">
        <v>156</v>
      </c>
      <c r="B250" s="303">
        <v>131</v>
      </c>
      <c r="C250" s="185">
        <v>60</v>
      </c>
      <c r="D250" s="246">
        <v>24</v>
      </c>
      <c r="E250" s="246">
        <v>36</v>
      </c>
      <c r="F250" s="190"/>
    </row>
    <row r="251" spans="1:6" s="209" customFormat="1" ht="16.5" customHeight="1">
      <c r="A251" s="205" t="s">
        <v>39</v>
      </c>
      <c r="B251" s="303">
        <v>76</v>
      </c>
      <c r="C251" s="185">
        <v>28</v>
      </c>
      <c r="D251" s="246">
        <v>10</v>
      </c>
      <c r="E251" s="246">
        <v>18</v>
      </c>
      <c r="F251" s="190"/>
    </row>
    <row r="252" spans="1:6" s="209" customFormat="1" ht="16.5" customHeight="1">
      <c r="A252" s="205" t="s">
        <v>166</v>
      </c>
      <c r="B252" s="303">
        <v>69</v>
      </c>
      <c r="C252" s="185">
        <v>36</v>
      </c>
      <c r="D252" s="246">
        <v>13</v>
      </c>
      <c r="E252" s="246">
        <v>23</v>
      </c>
      <c r="F252" s="190"/>
    </row>
    <row r="253" spans="1:6" s="209" customFormat="1" ht="16.5" customHeight="1">
      <c r="A253" s="205" t="s">
        <v>169</v>
      </c>
      <c r="B253" s="303">
        <v>188</v>
      </c>
      <c r="C253" s="185">
        <v>75</v>
      </c>
      <c r="D253" s="246">
        <v>26</v>
      </c>
      <c r="E253" s="246">
        <v>49</v>
      </c>
      <c r="F253" s="190"/>
    </row>
    <row r="254" spans="1:6" s="209" customFormat="1" ht="16.5" customHeight="1">
      <c r="A254" s="205" t="s">
        <v>172</v>
      </c>
      <c r="B254" s="303">
        <v>392</v>
      </c>
      <c r="C254" s="185">
        <v>120</v>
      </c>
      <c r="D254" s="246">
        <v>52</v>
      </c>
      <c r="E254" s="246">
        <v>68</v>
      </c>
      <c r="F254" s="190"/>
    </row>
    <row r="255" spans="1:6" s="209" customFormat="1" ht="16.5" customHeight="1">
      <c r="A255" s="205" t="s">
        <v>173</v>
      </c>
      <c r="B255" s="303">
        <v>289</v>
      </c>
      <c r="C255" s="185">
        <v>113</v>
      </c>
      <c r="D255" s="246">
        <v>45</v>
      </c>
      <c r="E255" s="246">
        <v>68</v>
      </c>
      <c r="F255" s="190"/>
    </row>
    <row r="256" spans="1:6" s="209" customFormat="1" ht="16.5" customHeight="1">
      <c r="A256" s="205" t="s">
        <v>175</v>
      </c>
      <c r="B256" s="303">
        <v>218</v>
      </c>
      <c r="C256" s="185">
        <v>72</v>
      </c>
      <c r="D256" s="246">
        <v>33</v>
      </c>
      <c r="E256" s="246">
        <v>39</v>
      </c>
      <c r="F256" s="190"/>
    </row>
    <row r="257" spans="1:6" s="209" customFormat="1" ht="16.5" customHeight="1">
      <c r="A257" s="205" t="s">
        <v>177</v>
      </c>
      <c r="B257" s="303">
        <v>78</v>
      </c>
      <c r="C257" s="185">
        <v>30</v>
      </c>
      <c r="D257" s="246">
        <v>12</v>
      </c>
      <c r="E257" s="246">
        <v>18</v>
      </c>
      <c r="F257" s="190"/>
    </row>
    <row r="258" spans="1:6" s="209" customFormat="1" ht="16.5" customHeight="1">
      <c r="A258" s="205" t="s">
        <v>179</v>
      </c>
      <c r="B258" s="303">
        <v>161</v>
      </c>
      <c r="C258" s="185">
        <v>63</v>
      </c>
      <c r="D258" s="246">
        <v>27</v>
      </c>
      <c r="E258" s="246">
        <v>36</v>
      </c>
      <c r="F258" s="190"/>
    </row>
    <row r="259" spans="1:6" s="209" customFormat="1" ht="16.5" customHeight="1">
      <c r="A259" s="205" t="s">
        <v>107</v>
      </c>
      <c r="B259" s="303">
        <v>76</v>
      </c>
      <c r="C259" s="185">
        <v>38</v>
      </c>
      <c r="D259" s="246">
        <v>18</v>
      </c>
      <c r="E259" s="246">
        <v>20</v>
      </c>
      <c r="F259" s="190"/>
    </row>
    <row r="260" spans="1:6" s="209" customFormat="1" ht="16.5" customHeight="1">
      <c r="A260" s="205" t="s">
        <v>182</v>
      </c>
      <c r="B260" s="303">
        <v>70</v>
      </c>
      <c r="C260" s="185">
        <v>35</v>
      </c>
      <c r="D260" s="246">
        <v>15</v>
      </c>
      <c r="E260" s="246">
        <v>20</v>
      </c>
      <c r="F260" s="190"/>
    </row>
    <row r="261" spans="1:6" s="209" customFormat="1" ht="16.5" customHeight="1">
      <c r="A261" s="205" t="s">
        <v>184</v>
      </c>
      <c r="B261" s="303">
        <v>152</v>
      </c>
      <c r="C261" s="185">
        <v>76</v>
      </c>
      <c r="D261" s="246">
        <v>30</v>
      </c>
      <c r="E261" s="246">
        <v>46</v>
      </c>
      <c r="F261" s="190"/>
    </row>
    <row r="262" spans="1:6" s="209" customFormat="1" ht="16.5" customHeight="1">
      <c r="A262" s="205" t="s">
        <v>186</v>
      </c>
      <c r="B262" s="303">
        <v>146</v>
      </c>
      <c r="C262" s="185">
        <v>59</v>
      </c>
      <c r="D262" s="246">
        <v>21</v>
      </c>
      <c r="E262" s="246">
        <v>38</v>
      </c>
      <c r="F262" s="190"/>
    </row>
    <row r="263" spans="1:6" s="209" customFormat="1" ht="16.5" customHeight="1">
      <c r="A263" s="205" t="s">
        <v>187</v>
      </c>
      <c r="B263" s="303">
        <v>77</v>
      </c>
      <c r="C263" s="185">
        <v>35</v>
      </c>
      <c r="D263" s="246">
        <v>16</v>
      </c>
      <c r="E263" s="246">
        <v>19</v>
      </c>
      <c r="F263" s="190"/>
    </row>
    <row r="264" spans="1:6" s="209" customFormat="1" ht="16.5" customHeight="1">
      <c r="A264" s="205" t="s">
        <v>189</v>
      </c>
      <c r="B264" s="303">
        <v>95</v>
      </c>
      <c r="C264" s="185">
        <v>55</v>
      </c>
      <c r="D264" s="246">
        <v>17</v>
      </c>
      <c r="E264" s="246">
        <v>38</v>
      </c>
      <c r="F264" s="190"/>
    </row>
    <row r="265" spans="1:6" s="209" customFormat="1" ht="16.5" customHeight="1">
      <c r="A265" s="205" t="s">
        <v>191</v>
      </c>
      <c r="B265" s="304">
        <v>123</v>
      </c>
      <c r="C265" s="185">
        <v>58</v>
      </c>
      <c r="D265" s="246">
        <v>25</v>
      </c>
      <c r="E265" s="246">
        <v>33</v>
      </c>
      <c r="F265" s="190"/>
    </row>
    <row r="266" spans="1:6" s="209" customFormat="1" ht="16.5" customHeight="1">
      <c r="A266" s="171" t="s">
        <v>14</v>
      </c>
      <c r="B266" s="211">
        <v>1398</v>
      </c>
      <c r="C266" s="172">
        <v>685</v>
      </c>
      <c r="D266" s="172">
        <v>263</v>
      </c>
      <c r="E266" s="172">
        <v>422</v>
      </c>
      <c r="F266" s="193"/>
    </row>
    <row r="267" spans="1:6" s="209" customFormat="1" ht="16.5" customHeight="1">
      <c r="A267" s="207" t="s">
        <v>34</v>
      </c>
      <c r="B267" s="255">
        <v>152</v>
      </c>
      <c r="C267" s="185">
        <v>70</v>
      </c>
      <c r="D267" s="247">
        <v>33</v>
      </c>
      <c r="E267" s="247">
        <v>37</v>
      </c>
      <c r="F267" s="190"/>
    </row>
    <row r="268" spans="1:6" s="209" customFormat="1" ht="16.5" customHeight="1">
      <c r="A268" s="207" t="s">
        <v>42</v>
      </c>
      <c r="B268" s="255">
        <v>66</v>
      </c>
      <c r="C268" s="185">
        <v>35</v>
      </c>
      <c r="D268" s="247">
        <v>14</v>
      </c>
      <c r="E268" s="247">
        <v>21</v>
      </c>
      <c r="F268" s="190"/>
    </row>
    <row r="269" spans="1:6" s="209" customFormat="1" ht="16.5" customHeight="1">
      <c r="A269" s="207" t="s">
        <v>52</v>
      </c>
      <c r="B269" s="255">
        <v>81</v>
      </c>
      <c r="C269" s="185">
        <v>41</v>
      </c>
      <c r="D269" s="247">
        <v>18</v>
      </c>
      <c r="E269" s="247">
        <v>23</v>
      </c>
      <c r="F269" s="190"/>
    </row>
    <row r="270" spans="1:6" s="209" customFormat="1" ht="16.5" customHeight="1">
      <c r="A270" s="207" t="s">
        <v>59</v>
      </c>
      <c r="B270" s="255">
        <v>63</v>
      </c>
      <c r="C270" s="185">
        <v>36</v>
      </c>
      <c r="D270" s="247">
        <v>12</v>
      </c>
      <c r="E270" s="247">
        <v>24</v>
      </c>
      <c r="F270" s="190"/>
    </row>
    <row r="271" spans="1:6" s="209" customFormat="1" ht="16.5" customHeight="1">
      <c r="A271" s="207" t="s">
        <v>68</v>
      </c>
      <c r="B271" s="255">
        <v>54</v>
      </c>
      <c r="C271" s="185">
        <v>22</v>
      </c>
      <c r="D271" s="247">
        <v>8</v>
      </c>
      <c r="E271" s="247">
        <v>14</v>
      </c>
      <c r="F271" s="190"/>
    </row>
    <row r="272" spans="1:6" s="209" customFormat="1" ht="16.5" customHeight="1">
      <c r="A272" s="207" t="s">
        <v>76</v>
      </c>
      <c r="B272" s="255">
        <v>23</v>
      </c>
      <c r="C272" s="185">
        <v>3</v>
      </c>
      <c r="D272" s="247">
        <v>3</v>
      </c>
      <c r="E272" s="247">
        <v>0</v>
      </c>
      <c r="F272" s="190"/>
    </row>
    <row r="273" spans="1:6" s="209" customFormat="1" ht="16.5" customHeight="1">
      <c r="A273" s="207" t="s">
        <v>84</v>
      </c>
      <c r="B273" s="255">
        <v>67</v>
      </c>
      <c r="C273" s="185">
        <v>39</v>
      </c>
      <c r="D273" s="247">
        <v>11</v>
      </c>
      <c r="E273" s="247">
        <v>28</v>
      </c>
      <c r="F273" s="190"/>
    </row>
    <row r="274" spans="1:6" s="209" customFormat="1" ht="16.5" customHeight="1">
      <c r="A274" s="207" t="s">
        <v>91</v>
      </c>
      <c r="B274" s="255">
        <v>93</v>
      </c>
      <c r="C274" s="185">
        <v>54</v>
      </c>
      <c r="D274" s="247">
        <v>18</v>
      </c>
      <c r="E274" s="247">
        <v>36</v>
      </c>
      <c r="F274" s="190"/>
    </row>
    <row r="275" spans="1:6" s="209" customFormat="1" ht="16.5" customHeight="1">
      <c r="A275" s="207" t="s">
        <v>98</v>
      </c>
      <c r="B275" s="255">
        <v>91</v>
      </c>
      <c r="C275" s="185">
        <v>39</v>
      </c>
      <c r="D275" s="247">
        <v>14</v>
      </c>
      <c r="E275" s="247">
        <v>25</v>
      </c>
      <c r="F275" s="190"/>
    </row>
    <row r="276" spans="1:6" s="209" customFormat="1" ht="16.5" customHeight="1">
      <c r="A276" s="207" t="s">
        <v>106</v>
      </c>
      <c r="B276" s="255">
        <v>42</v>
      </c>
      <c r="C276" s="185">
        <v>18</v>
      </c>
      <c r="D276" s="247">
        <v>6</v>
      </c>
      <c r="E276" s="247">
        <v>12</v>
      </c>
      <c r="F276" s="190"/>
    </row>
    <row r="277" spans="1:6" s="209" customFormat="1" ht="16.5" customHeight="1">
      <c r="A277" s="207" t="s">
        <v>114</v>
      </c>
      <c r="B277" s="255">
        <v>97</v>
      </c>
      <c r="C277" s="185">
        <v>41</v>
      </c>
      <c r="D277" s="247">
        <v>17</v>
      </c>
      <c r="E277" s="247">
        <v>24</v>
      </c>
      <c r="F277" s="190"/>
    </row>
    <row r="278" spans="1:6" s="209" customFormat="1" ht="16.5" customHeight="1">
      <c r="A278" s="207" t="s">
        <v>123</v>
      </c>
      <c r="B278" s="255">
        <v>90</v>
      </c>
      <c r="C278" s="185">
        <v>42</v>
      </c>
      <c r="D278" s="247">
        <v>20</v>
      </c>
      <c r="E278" s="247">
        <v>22</v>
      </c>
      <c r="F278" s="190"/>
    </row>
    <row r="279" spans="1:6" s="209" customFormat="1" ht="16.5" customHeight="1">
      <c r="A279" s="207" t="s">
        <v>130</v>
      </c>
      <c r="B279" s="255">
        <v>90</v>
      </c>
      <c r="C279" s="185">
        <v>46</v>
      </c>
      <c r="D279" s="247">
        <v>16</v>
      </c>
      <c r="E279" s="247">
        <v>30</v>
      </c>
      <c r="F279" s="190"/>
    </row>
    <row r="280" spans="1:6" s="209" customFormat="1" ht="16.5" customHeight="1">
      <c r="A280" s="207" t="s">
        <v>137</v>
      </c>
      <c r="B280" s="255">
        <v>46</v>
      </c>
      <c r="C280" s="185">
        <v>14</v>
      </c>
      <c r="D280" s="247">
        <v>2</v>
      </c>
      <c r="E280" s="247">
        <v>12</v>
      </c>
      <c r="F280" s="190"/>
    </row>
    <row r="281" spans="1:6" s="209" customFormat="1" ht="16.5" customHeight="1">
      <c r="A281" s="207" t="s">
        <v>144</v>
      </c>
      <c r="B281" s="255">
        <v>82</v>
      </c>
      <c r="C281" s="185">
        <v>26</v>
      </c>
      <c r="D281" s="247">
        <v>11</v>
      </c>
      <c r="E281" s="247">
        <v>15</v>
      </c>
      <c r="F281" s="190"/>
    </row>
    <row r="282" spans="1:6" s="209" customFormat="1" ht="16.5" customHeight="1">
      <c r="A282" s="207" t="s">
        <v>151</v>
      </c>
      <c r="B282" s="255">
        <v>44</v>
      </c>
      <c r="C282" s="185">
        <v>28</v>
      </c>
      <c r="D282" s="247">
        <v>6</v>
      </c>
      <c r="E282" s="247">
        <v>22</v>
      </c>
      <c r="F282" s="190"/>
    </row>
    <row r="283" spans="1:6" s="209" customFormat="1" ht="16.5" customHeight="1">
      <c r="A283" s="207" t="s">
        <v>157</v>
      </c>
      <c r="B283" s="255">
        <v>184</v>
      </c>
      <c r="C283" s="185">
        <v>110</v>
      </c>
      <c r="D283" s="247">
        <v>45</v>
      </c>
      <c r="E283" s="247">
        <v>65</v>
      </c>
      <c r="F283" s="190"/>
    </row>
    <row r="284" spans="1:6" s="209" customFormat="1" ht="16.5" customHeight="1" thickBot="1">
      <c r="A284" s="208" t="s">
        <v>162</v>
      </c>
      <c r="B284" s="257">
        <v>33</v>
      </c>
      <c r="C284" s="197">
        <v>21</v>
      </c>
      <c r="D284" s="250">
        <v>9</v>
      </c>
      <c r="E284" s="250">
        <v>12</v>
      </c>
      <c r="F284" s="198"/>
    </row>
  </sheetData>
  <mergeCells count="6">
    <mergeCell ref="A1:F1"/>
    <mergeCell ref="A3:A4"/>
    <mergeCell ref="B3:B4"/>
    <mergeCell ref="C3:E3"/>
    <mergeCell ref="F3:F4"/>
    <mergeCell ref="E2:F2"/>
  </mergeCells>
  <phoneticPr fontId="7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27"/>
  </sheetPr>
  <dimension ref="A1:O831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5" sqref="F15"/>
    </sheetView>
  </sheetViews>
  <sheetFormatPr defaultRowHeight="13.5"/>
  <cols>
    <col min="1" max="1" width="13.21875" customWidth="1"/>
    <col min="2" max="2" width="4.44140625" style="32" customWidth="1"/>
    <col min="3" max="3" width="8.5546875" bestFit="1" customWidth="1"/>
    <col min="4" max="4" width="8.109375" bestFit="1" customWidth="1"/>
    <col min="5" max="5" width="7.88671875" customWidth="1"/>
    <col min="6" max="10" width="8.109375" bestFit="1" customWidth="1"/>
    <col min="11" max="14" width="8.77734375" customWidth="1"/>
    <col min="15" max="15" width="7.33203125" customWidth="1"/>
  </cols>
  <sheetData>
    <row r="1" spans="1:15" ht="21">
      <c r="A1" s="400" t="s">
        <v>571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2.75" customHeight="1">
      <c r="A2" s="30"/>
      <c r="B2" s="31"/>
      <c r="C2" s="30"/>
      <c r="D2" s="30"/>
      <c r="E2" s="30"/>
      <c r="F2" s="30"/>
      <c r="G2" s="30"/>
      <c r="H2" s="30"/>
      <c r="I2" s="30"/>
      <c r="J2" s="30"/>
    </row>
    <row r="3" spans="1:15" ht="12.75" customHeight="1">
      <c r="A3" s="401" t="s">
        <v>217</v>
      </c>
      <c r="B3" s="401"/>
      <c r="C3" s="401"/>
      <c r="D3" s="30"/>
      <c r="E3" s="30"/>
      <c r="F3" s="30"/>
      <c r="G3" s="30"/>
      <c r="H3" s="30"/>
      <c r="I3" s="30"/>
      <c r="J3" s="30"/>
    </row>
    <row r="4" spans="1:15" ht="14.25" thickBot="1">
      <c r="A4" s="153" t="s">
        <v>616</v>
      </c>
      <c r="B4" s="153"/>
      <c r="C4" s="153"/>
      <c r="D4" s="30"/>
      <c r="E4" s="30"/>
      <c r="F4" s="97"/>
      <c r="G4" s="30"/>
      <c r="H4" s="30"/>
      <c r="I4" s="30"/>
      <c r="J4" s="30"/>
      <c r="N4" s="30"/>
      <c r="O4" s="97"/>
    </row>
    <row r="5" spans="1:15">
      <c r="A5" s="393" t="s">
        <v>278</v>
      </c>
      <c r="B5" s="394"/>
      <c r="C5" s="147" t="s">
        <v>218</v>
      </c>
      <c r="D5" s="147" t="s">
        <v>3</v>
      </c>
      <c r="E5" s="147" t="s">
        <v>4</v>
      </c>
      <c r="F5" s="147" t="s">
        <v>5</v>
      </c>
      <c r="G5" s="147" t="s">
        <v>6</v>
      </c>
      <c r="H5" s="147" t="s">
        <v>7</v>
      </c>
      <c r="I5" s="147" t="s">
        <v>8</v>
      </c>
      <c r="J5" s="147" t="s">
        <v>9</v>
      </c>
      <c r="K5" s="148" t="s">
        <v>10</v>
      </c>
      <c r="L5" s="148" t="s">
        <v>11</v>
      </c>
      <c r="M5" s="148" t="s">
        <v>12</v>
      </c>
      <c r="N5" s="148" t="s">
        <v>13</v>
      </c>
      <c r="O5" s="149" t="s">
        <v>14</v>
      </c>
    </row>
    <row r="6" spans="1:15" ht="14.25" thickBot="1">
      <c r="A6" s="395"/>
      <c r="B6" s="396"/>
      <c r="C6" s="150" t="s">
        <v>279</v>
      </c>
      <c r="D6" s="150" t="s">
        <v>279</v>
      </c>
      <c r="E6" s="150" t="s">
        <v>279</v>
      </c>
      <c r="F6" s="150" t="s">
        <v>279</v>
      </c>
      <c r="G6" s="150" t="s">
        <v>279</v>
      </c>
      <c r="H6" s="150" t="s">
        <v>279</v>
      </c>
      <c r="I6" s="150" t="s">
        <v>279</v>
      </c>
      <c r="J6" s="150" t="s">
        <v>279</v>
      </c>
      <c r="K6" s="151" t="s">
        <v>279</v>
      </c>
      <c r="L6" s="151" t="s">
        <v>279</v>
      </c>
      <c r="M6" s="151" t="s">
        <v>279</v>
      </c>
      <c r="N6" s="151" t="s">
        <v>279</v>
      </c>
      <c r="O6" s="152" t="s">
        <v>279</v>
      </c>
    </row>
    <row r="7" spans="1:15" ht="17.25" thickTop="1">
      <c r="A7" s="397" t="s">
        <v>219</v>
      </c>
      <c r="B7" s="199" t="s">
        <v>0</v>
      </c>
      <c r="C7" s="159">
        <v>62589</v>
      </c>
      <c r="D7" s="159">
        <v>41268</v>
      </c>
      <c r="E7" s="159">
        <v>1572</v>
      </c>
      <c r="F7" s="159">
        <v>1949</v>
      </c>
      <c r="G7" s="159">
        <v>1516</v>
      </c>
      <c r="H7" s="159">
        <v>1562</v>
      </c>
      <c r="I7" s="159">
        <v>2045</v>
      </c>
      <c r="J7" s="159">
        <v>2044</v>
      </c>
      <c r="K7" s="159">
        <v>2434</v>
      </c>
      <c r="L7" s="159">
        <v>1454</v>
      </c>
      <c r="M7" s="159">
        <v>1517</v>
      </c>
      <c r="N7" s="159">
        <v>3830</v>
      </c>
      <c r="O7" s="307">
        <v>1398</v>
      </c>
    </row>
    <row r="8" spans="1:15" ht="16.5">
      <c r="A8" s="398"/>
      <c r="B8" s="200" t="s">
        <v>1</v>
      </c>
      <c r="C8" s="161">
        <v>30546</v>
      </c>
      <c r="D8" s="161">
        <v>20324</v>
      </c>
      <c r="E8" s="161">
        <v>761</v>
      </c>
      <c r="F8" s="161">
        <v>959</v>
      </c>
      <c r="G8" s="161">
        <v>764</v>
      </c>
      <c r="H8" s="161">
        <v>761</v>
      </c>
      <c r="I8" s="161">
        <v>963</v>
      </c>
      <c r="J8" s="161">
        <v>974</v>
      </c>
      <c r="K8" s="161">
        <v>1166</v>
      </c>
      <c r="L8" s="161">
        <v>676</v>
      </c>
      <c r="M8" s="161">
        <v>733</v>
      </c>
      <c r="N8" s="161">
        <v>1805</v>
      </c>
      <c r="O8" s="162">
        <v>660</v>
      </c>
    </row>
    <row r="9" spans="1:15" ht="16.5">
      <c r="A9" s="399"/>
      <c r="B9" s="200" t="s">
        <v>2</v>
      </c>
      <c r="C9" s="161">
        <v>32043</v>
      </c>
      <c r="D9" s="161">
        <v>20944</v>
      </c>
      <c r="E9" s="161">
        <v>811</v>
      </c>
      <c r="F9" s="161">
        <v>990</v>
      </c>
      <c r="G9" s="161">
        <v>752</v>
      </c>
      <c r="H9" s="161">
        <v>801</v>
      </c>
      <c r="I9" s="161">
        <v>1082</v>
      </c>
      <c r="J9" s="161">
        <v>1070</v>
      </c>
      <c r="K9" s="161">
        <v>1268</v>
      </c>
      <c r="L9" s="161">
        <v>778</v>
      </c>
      <c r="M9" s="161">
        <v>784</v>
      </c>
      <c r="N9" s="161">
        <v>2025</v>
      </c>
      <c r="O9" s="162">
        <v>738</v>
      </c>
    </row>
    <row r="10" spans="1:15" ht="16.5">
      <c r="A10" s="390" t="s">
        <v>459</v>
      </c>
      <c r="B10" s="201" t="s">
        <v>0</v>
      </c>
      <c r="C10" s="167">
        <v>251</v>
      </c>
      <c r="D10" s="167">
        <v>216</v>
      </c>
      <c r="E10" s="167">
        <v>0</v>
      </c>
      <c r="F10" s="167">
        <v>3</v>
      </c>
      <c r="G10" s="167">
        <v>3</v>
      </c>
      <c r="H10" s="167">
        <v>1</v>
      </c>
      <c r="I10" s="167">
        <v>4</v>
      </c>
      <c r="J10" s="167">
        <v>6</v>
      </c>
      <c r="K10" s="163">
        <v>7</v>
      </c>
      <c r="L10" s="163">
        <v>3</v>
      </c>
      <c r="M10" s="163">
        <v>1</v>
      </c>
      <c r="N10" s="163">
        <v>7</v>
      </c>
      <c r="O10" s="164">
        <v>0</v>
      </c>
    </row>
    <row r="11" spans="1:15" ht="16.5">
      <c r="A11" s="391"/>
      <c r="B11" s="201" t="s">
        <v>1</v>
      </c>
      <c r="C11" s="167">
        <v>121</v>
      </c>
      <c r="D11" s="167">
        <v>101</v>
      </c>
      <c r="E11" s="167">
        <v>0</v>
      </c>
      <c r="F11" s="167">
        <v>3</v>
      </c>
      <c r="G11" s="167">
        <v>2</v>
      </c>
      <c r="H11" s="167">
        <v>0</v>
      </c>
      <c r="I11" s="167">
        <v>1</v>
      </c>
      <c r="J11" s="167">
        <v>2</v>
      </c>
      <c r="K11" s="163">
        <v>4</v>
      </c>
      <c r="L11" s="163">
        <v>3</v>
      </c>
      <c r="M11" s="163">
        <v>1</v>
      </c>
      <c r="N11" s="163">
        <v>4</v>
      </c>
      <c r="O11" s="164">
        <v>0</v>
      </c>
    </row>
    <row r="12" spans="1:15" ht="16.5">
      <c r="A12" s="392"/>
      <c r="B12" s="201" t="s">
        <v>2</v>
      </c>
      <c r="C12" s="167">
        <v>130</v>
      </c>
      <c r="D12" s="167">
        <v>115</v>
      </c>
      <c r="E12" s="167">
        <v>0</v>
      </c>
      <c r="F12" s="167">
        <v>0</v>
      </c>
      <c r="G12" s="167">
        <v>1</v>
      </c>
      <c r="H12" s="167">
        <v>1</v>
      </c>
      <c r="I12" s="167">
        <v>3</v>
      </c>
      <c r="J12" s="167">
        <v>4</v>
      </c>
      <c r="K12" s="163">
        <v>3</v>
      </c>
      <c r="L12" s="163">
        <v>0</v>
      </c>
      <c r="M12" s="163">
        <v>0</v>
      </c>
      <c r="N12" s="163">
        <v>3</v>
      </c>
      <c r="O12" s="164">
        <v>0</v>
      </c>
    </row>
    <row r="13" spans="1:15" ht="16.5">
      <c r="A13" s="390" t="s">
        <v>460</v>
      </c>
      <c r="B13" s="201" t="s">
        <v>0</v>
      </c>
      <c r="C13" s="167">
        <v>298</v>
      </c>
      <c r="D13" s="167">
        <v>253</v>
      </c>
      <c r="E13" s="167">
        <v>3</v>
      </c>
      <c r="F13" s="167">
        <v>3</v>
      </c>
      <c r="G13" s="167">
        <v>3</v>
      </c>
      <c r="H13" s="167">
        <v>4</v>
      </c>
      <c r="I13" s="167">
        <v>3</v>
      </c>
      <c r="J13" s="167">
        <v>4</v>
      </c>
      <c r="K13" s="163">
        <v>5</v>
      </c>
      <c r="L13" s="163">
        <v>3</v>
      </c>
      <c r="M13" s="163">
        <v>3</v>
      </c>
      <c r="N13" s="163">
        <v>12</v>
      </c>
      <c r="O13" s="164">
        <v>2</v>
      </c>
    </row>
    <row r="14" spans="1:15" ht="16.5">
      <c r="A14" s="391"/>
      <c r="B14" s="201" t="s">
        <v>1</v>
      </c>
      <c r="C14" s="167">
        <v>161</v>
      </c>
      <c r="D14" s="167">
        <v>134</v>
      </c>
      <c r="E14" s="167">
        <v>2</v>
      </c>
      <c r="F14" s="167">
        <v>0</v>
      </c>
      <c r="G14" s="167">
        <v>1</v>
      </c>
      <c r="H14" s="167">
        <v>2</v>
      </c>
      <c r="I14" s="167">
        <v>3</v>
      </c>
      <c r="J14" s="167">
        <v>2</v>
      </c>
      <c r="K14" s="163">
        <v>2</v>
      </c>
      <c r="L14" s="163">
        <v>2</v>
      </c>
      <c r="M14" s="163">
        <v>3</v>
      </c>
      <c r="N14" s="163">
        <v>8</v>
      </c>
      <c r="O14" s="164">
        <v>2</v>
      </c>
    </row>
    <row r="15" spans="1:15" ht="16.5">
      <c r="A15" s="392"/>
      <c r="B15" s="201" t="s">
        <v>2</v>
      </c>
      <c r="C15" s="167">
        <v>137</v>
      </c>
      <c r="D15" s="167">
        <v>119</v>
      </c>
      <c r="E15" s="167">
        <v>1</v>
      </c>
      <c r="F15" s="167">
        <v>3</v>
      </c>
      <c r="G15" s="167">
        <v>2</v>
      </c>
      <c r="H15" s="167">
        <v>2</v>
      </c>
      <c r="I15" s="167">
        <v>0</v>
      </c>
      <c r="J15" s="167">
        <v>2</v>
      </c>
      <c r="K15" s="163">
        <v>3</v>
      </c>
      <c r="L15" s="163">
        <v>1</v>
      </c>
      <c r="M15" s="163">
        <v>0</v>
      </c>
      <c r="N15" s="163">
        <v>4</v>
      </c>
      <c r="O15" s="164">
        <v>0</v>
      </c>
    </row>
    <row r="16" spans="1:15" ht="16.5">
      <c r="A16" s="390" t="s">
        <v>461</v>
      </c>
      <c r="B16" s="201" t="s">
        <v>0</v>
      </c>
      <c r="C16" s="167">
        <v>332</v>
      </c>
      <c r="D16" s="167">
        <v>299</v>
      </c>
      <c r="E16" s="167">
        <v>2</v>
      </c>
      <c r="F16" s="167">
        <v>1</v>
      </c>
      <c r="G16" s="167">
        <v>4</v>
      </c>
      <c r="H16" s="167">
        <v>1</v>
      </c>
      <c r="I16" s="167">
        <v>2</v>
      </c>
      <c r="J16" s="167">
        <v>3</v>
      </c>
      <c r="K16" s="163">
        <v>6</v>
      </c>
      <c r="L16" s="163">
        <v>3</v>
      </c>
      <c r="M16" s="163">
        <v>3</v>
      </c>
      <c r="N16" s="163">
        <v>7</v>
      </c>
      <c r="O16" s="164">
        <v>1</v>
      </c>
    </row>
    <row r="17" spans="1:15" ht="16.5">
      <c r="A17" s="391"/>
      <c r="B17" s="201" t="s">
        <v>1</v>
      </c>
      <c r="C17" s="167">
        <v>169</v>
      </c>
      <c r="D17" s="167">
        <v>152</v>
      </c>
      <c r="E17" s="167">
        <v>2</v>
      </c>
      <c r="F17" s="167">
        <v>1</v>
      </c>
      <c r="G17" s="167">
        <v>1</v>
      </c>
      <c r="H17" s="167">
        <v>1</v>
      </c>
      <c r="I17" s="167">
        <v>2</v>
      </c>
      <c r="J17" s="167">
        <v>1</v>
      </c>
      <c r="K17" s="163">
        <v>3</v>
      </c>
      <c r="L17" s="163">
        <v>0</v>
      </c>
      <c r="M17" s="163">
        <v>1</v>
      </c>
      <c r="N17" s="163">
        <v>4</v>
      </c>
      <c r="O17" s="164">
        <v>1</v>
      </c>
    </row>
    <row r="18" spans="1:15" ht="16.5">
      <c r="A18" s="392"/>
      <c r="B18" s="201" t="s">
        <v>2</v>
      </c>
      <c r="C18" s="167">
        <v>163</v>
      </c>
      <c r="D18" s="167">
        <v>147</v>
      </c>
      <c r="E18" s="167">
        <v>0</v>
      </c>
      <c r="F18" s="167">
        <v>0</v>
      </c>
      <c r="G18" s="167">
        <v>3</v>
      </c>
      <c r="H18" s="167">
        <v>0</v>
      </c>
      <c r="I18" s="167">
        <v>0</v>
      </c>
      <c r="J18" s="167">
        <v>2</v>
      </c>
      <c r="K18" s="163">
        <v>3</v>
      </c>
      <c r="L18" s="163">
        <v>3</v>
      </c>
      <c r="M18" s="163">
        <v>2</v>
      </c>
      <c r="N18" s="163">
        <v>3</v>
      </c>
      <c r="O18" s="164">
        <v>0</v>
      </c>
    </row>
    <row r="19" spans="1:15" ht="16.5">
      <c r="A19" s="390" t="s">
        <v>462</v>
      </c>
      <c r="B19" s="201" t="s">
        <v>0</v>
      </c>
      <c r="C19" s="167">
        <v>382</v>
      </c>
      <c r="D19" s="167">
        <v>340</v>
      </c>
      <c r="E19" s="167">
        <v>3</v>
      </c>
      <c r="F19" s="167">
        <v>0</v>
      </c>
      <c r="G19" s="167">
        <v>5</v>
      </c>
      <c r="H19" s="167">
        <v>3</v>
      </c>
      <c r="I19" s="167">
        <v>3</v>
      </c>
      <c r="J19" s="167">
        <v>6</v>
      </c>
      <c r="K19" s="163">
        <v>8</v>
      </c>
      <c r="L19" s="163">
        <v>3</v>
      </c>
      <c r="M19" s="163">
        <v>3</v>
      </c>
      <c r="N19" s="163">
        <v>8</v>
      </c>
      <c r="O19" s="164">
        <v>0</v>
      </c>
    </row>
    <row r="20" spans="1:15" ht="16.5">
      <c r="A20" s="391"/>
      <c r="B20" s="201" t="s">
        <v>1</v>
      </c>
      <c r="C20" s="167">
        <v>199</v>
      </c>
      <c r="D20" s="167">
        <v>175</v>
      </c>
      <c r="E20" s="167">
        <v>1</v>
      </c>
      <c r="F20" s="167">
        <v>0</v>
      </c>
      <c r="G20" s="167">
        <v>3</v>
      </c>
      <c r="H20" s="167">
        <v>1</v>
      </c>
      <c r="I20" s="167">
        <v>2</v>
      </c>
      <c r="J20" s="167">
        <v>5</v>
      </c>
      <c r="K20" s="163">
        <v>4</v>
      </c>
      <c r="L20" s="163">
        <v>1</v>
      </c>
      <c r="M20" s="163">
        <v>2</v>
      </c>
      <c r="N20" s="163">
        <v>5</v>
      </c>
      <c r="O20" s="164">
        <v>0</v>
      </c>
    </row>
    <row r="21" spans="1:15" ht="16.5">
      <c r="A21" s="392"/>
      <c r="B21" s="201" t="s">
        <v>2</v>
      </c>
      <c r="C21" s="167">
        <v>183</v>
      </c>
      <c r="D21" s="167">
        <v>165</v>
      </c>
      <c r="E21" s="167">
        <v>2</v>
      </c>
      <c r="F21" s="167">
        <v>0</v>
      </c>
      <c r="G21" s="167">
        <v>2</v>
      </c>
      <c r="H21" s="167">
        <v>2</v>
      </c>
      <c r="I21" s="167">
        <v>1</v>
      </c>
      <c r="J21" s="167">
        <v>1</v>
      </c>
      <c r="K21" s="163">
        <v>4</v>
      </c>
      <c r="L21" s="163">
        <v>2</v>
      </c>
      <c r="M21" s="163">
        <v>1</v>
      </c>
      <c r="N21" s="163">
        <v>3</v>
      </c>
      <c r="O21" s="164">
        <v>0</v>
      </c>
    </row>
    <row r="22" spans="1:15" ht="16.5">
      <c r="A22" s="390" t="s">
        <v>463</v>
      </c>
      <c r="B22" s="201" t="s">
        <v>0</v>
      </c>
      <c r="C22" s="167">
        <v>416</v>
      </c>
      <c r="D22" s="167">
        <v>363</v>
      </c>
      <c r="E22" s="167">
        <v>4</v>
      </c>
      <c r="F22" s="167">
        <v>6</v>
      </c>
      <c r="G22" s="167">
        <v>9</v>
      </c>
      <c r="H22" s="167">
        <v>0</v>
      </c>
      <c r="I22" s="167">
        <v>6</v>
      </c>
      <c r="J22" s="167">
        <v>7</v>
      </c>
      <c r="K22" s="163">
        <v>5</v>
      </c>
      <c r="L22" s="163">
        <v>1</v>
      </c>
      <c r="M22" s="163">
        <v>4</v>
      </c>
      <c r="N22" s="163">
        <v>8</v>
      </c>
      <c r="O22" s="164">
        <v>3</v>
      </c>
    </row>
    <row r="23" spans="1:15" ht="16.5">
      <c r="A23" s="391"/>
      <c r="B23" s="201" t="s">
        <v>1</v>
      </c>
      <c r="C23" s="167">
        <v>214</v>
      </c>
      <c r="D23" s="167">
        <v>194</v>
      </c>
      <c r="E23" s="167">
        <v>1</v>
      </c>
      <c r="F23" s="167">
        <v>2</v>
      </c>
      <c r="G23" s="167">
        <v>4</v>
      </c>
      <c r="H23" s="167">
        <v>0</v>
      </c>
      <c r="I23" s="167">
        <v>2</v>
      </c>
      <c r="J23" s="167">
        <v>4</v>
      </c>
      <c r="K23" s="163">
        <v>3</v>
      </c>
      <c r="L23" s="163">
        <v>0</v>
      </c>
      <c r="M23" s="163">
        <v>2</v>
      </c>
      <c r="N23" s="163">
        <v>2</v>
      </c>
      <c r="O23" s="164">
        <v>0</v>
      </c>
    </row>
    <row r="24" spans="1:15" ht="16.5">
      <c r="A24" s="392"/>
      <c r="B24" s="201" t="s">
        <v>2</v>
      </c>
      <c r="C24" s="167">
        <v>202</v>
      </c>
      <c r="D24" s="167">
        <v>169</v>
      </c>
      <c r="E24" s="167">
        <v>3</v>
      </c>
      <c r="F24" s="167">
        <v>4</v>
      </c>
      <c r="G24" s="167">
        <v>5</v>
      </c>
      <c r="H24" s="167">
        <v>0</v>
      </c>
      <c r="I24" s="167">
        <v>4</v>
      </c>
      <c r="J24" s="167">
        <v>3</v>
      </c>
      <c r="K24" s="163">
        <v>2</v>
      </c>
      <c r="L24" s="163">
        <v>1</v>
      </c>
      <c r="M24" s="163">
        <v>2</v>
      </c>
      <c r="N24" s="163">
        <v>6</v>
      </c>
      <c r="O24" s="164">
        <v>3</v>
      </c>
    </row>
    <row r="25" spans="1:15" ht="16.5">
      <c r="A25" s="390" t="s">
        <v>464</v>
      </c>
      <c r="B25" s="201" t="s">
        <v>0</v>
      </c>
      <c r="C25" s="167">
        <v>467</v>
      </c>
      <c r="D25" s="167">
        <v>410</v>
      </c>
      <c r="E25" s="167">
        <v>3</v>
      </c>
      <c r="F25" s="167">
        <v>8</v>
      </c>
      <c r="G25" s="167">
        <v>5</v>
      </c>
      <c r="H25" s="167">
        <v>2</v>
      </c>
      <c r="I25" s="167">
        <v>6</v>
      </c>
      <c r="J25" s="167">
        <v>4</v>
      </c>
      <c r="K25" s="163">
        <v>9</v>
      </c>
      <c r="L25" s="163">
        <v>2</v>
      </c>
      <c r="M25" s="163">
        <v>4</v>
      </c>
      <c r="N25" s="163">
        <v>14</v>
      </c>
      <c r="O25" s="164">
        <v>0</v>
      </c>
    </row>
    <row r="26" spans="1:15" ht="16.5">
      <c r="A26" s="391"/>
      <c r="B26" s="201" t="s">
        <v>1</v>
      </c>
      <c r="C26" s="167">
        <v>234</v>
      </c>
      <c r="D26" s="167">
        <v>203</v>
      </c>
      <c r="E26" s="167">
        <v>2</v>
      </c>
      <c r="F26" s="167">
        <v>5</v>
      </c>
      <c r="G26" s="167">
        <v>1</v>
      </c>
      <c r="H26" s="167">
        <v>1</v>
      </c>
      <c r="I26" s="167">
        <v>4</v>
      </c>
      <c r="J26" s="167">
        <v>3</v>
      </c>
      <c r="K26" s="163">
        <v>5</v>
      </c>
      <c r="L26" s="163">
        <v>0</v>
      </c>
      <c r="M26" s="163">
        <v>2</v>
      </c>
      <c r="N26" s="163">
        <v>8</v>
      </c>
      <c r="O26" s="164">
        <v>0</v>
      </c>
    </row>
    <row r="27" spans="1:15" ht="16.5">
      <c r="A27" s="392"/>
      <c r="B27" s="201" t="s">
        <v>2</v>
      </c>
      <c r="C27" s="167">
        <v>233</v>
      </c>
      <c r="D27" s="167">
        <v>207</v>
      </c>
      <c r="E27" s="167">
        <v>1</v>
      </c>
      <c r="F27" s="167">
        <v>3</v>
      </c>
      <c r="G27" s="167">
        <v>4</v>
      </c>
      <c r="H27" s="167">
        <v>1</v>
      </c>
      <c r="I27" s="167">
        <v>2</v>
      </c>
      <c r="J27" s="167">
        <v>1</v>
      </c>
      <c r="K27" s="163">
        <v>4</v>
      </c>
      <c r="L27" s="163">
        <v>2</v>
      </c>
      <c r="M27" s="163">
        <v>2</v>
      </c>
      <c r="N27" s="163">
        <v>6</v>
      </c>
      <c r="O27" s="164">
        <v>0</v>
      </c>
    </row>
    <row r="28" spans="1:15" ht="16.5">
      <c r="A28" s="390" t="s">
        <v>465</v>
      </c>
      <c r="B28" s="201" t="s">
        <v>0</v>
      </c>
      <c r="C28" s="167">
        <v>451</v>
      </c>
      <c r="D28" s="167">
        <v>393</v>
      </c>
      <c r="E28" s="167">
        <v>4</v>
      </c>
      <c r="F28" s="167">
        <v>6</v>
      </c>
      <c r="G28" s="167">
        <v>3</v>
      </c>
      <c r="H28" s="167">
        <v>7</v>
      </c>
      <c r="I28" s="167">
        <v>11</v>
      </c>
      <c r="J28" s="167">
        <v>2</v>
      </c>
      <c r="K28" s="163">
        <v>8</v>
      </c>
      <c r="L28" s="163">
        <v>2</v>
      </c>
      <c r="M28" s="163">
        <v>4</v>
      </c>
      <c r="N28" s="163">
        <v>8</v>
      </c>
      <c r="O28" s="164">
        <v>3</v>
      </c>
    </row>
    <row r="29" spans="1:15" ht="16.5">
      <c r="A29" s="391"/>
      <c r="B29" s="201" t="s">
        <v>1</v>
      </c>
      <c r="C29" s="167">
        <v>233</v>
      </c>
      <c r="D29" s="167">
        <v>204</v>
      </c>
      <c r="E29" s="167">
        <v>2</v>
      </c>
      <c r="F29" s="167">
        <v>3</v>
      </c>
      <c r="G29" s="167">
        <v>1</v>
      </c>
      <c r="H29" s="167">
        <v>2</v>
      </c>
      <c r="I29" s="167">
        <v>6</v>
      </c>
      <c r="J29" s="167">
        <v>1</v>
      </c>
      <c r="K29" s="163">
        <v>4</v>
      </c>
      <c r="L29" s="163">
        <v>1</v>
      </c>
      <c r="M29" s="163">
        <v>2</v>
      </c>
      <c r="N29" s="163">
        <v>5</v>
      </c>
      <c r="O29" s="164">
        <v>2</v>
      </c>
    </row>
    <row r="30" spans="1:15" ht="16.5">
      <c r="A30" s="392"/>
      <c r="B30" s="201" t="s">
        <v>2</v>
      </c>
      <c r="C30" s="167">
        <v>218</v>
      </c>
      <c r="D30" s="167">
        <v>189</v>
      </c>
      <c r="E30" s="167">
        <v>2</v>
      </c>
      <c r="F30" s="167">
        <v>3</v>
      </c>
      <c r="G30" s="167">
        <v>2</v>
      </c>
      <c r="H30" s="167">
        <v>5</v>
      </c>
      <c r="I30" s="167">
        <v>5</v>
      </c>
      <c r="J30" s="167">
        <v>1</v>
      </c>
      <c r="K30" s="163">
        <v>4</v>
      </c>
      <c r="L30" s="163">
        <v>1</v>
      </c>
      <c r="M30" s="163">
        <v>2</v>
      </c>
      <c r="N30" s="163">
        <v>3</v>
      </c>
      <c r="O30" s="164">
        <v>1</v>
      </c>
    </row>
    <row r="31" spans="1:15" ht="16.5">
      <c r="A31" s="390" t="s">
        <v>466</v>
      </c>
      <c r="B31" s="201" t="s">
        <v>0</v>
      </c>
      <c r="C31" s="167">
        <v>545</v>
      </c>
      <c r="D31" s="167">
        <v>487</v>
      </c>
      <c r="E31" s="167">
        <v>2</v>
      </c>
      <c r="F31" s="167">
        <v>7</v>
      </c>
      <c r="G31" s="167">
        <v>4</v>
      </c>
      <c r="H31" s="167">
        <v>5</v>
      </c>
      <c r="I31" s="167">
        <v>8</v>
      </c>
      <c r="J31" s="167">
        <v>5</v>
      </c>
      <c r="K31" s="163">
        <v>5</v>
      </c>
      <c r="L31" s="163">
        <v>5</v>
      </c>
      <c r="M31" s="163">
        <v>5</v>
      </c>
      <c r="N31" s="163">
        <v>10</v>
      </c>
      <c r="O31" s="164">
        <v>2</v>
      </c>
    </row>
    <row r="32" spans="1:15" ht="16.5">
      <c r="A32" s="391"/>
      <c r="B32" s="201" t="s">
        <v>1</v>
      </c>
      <c r="C32" s="167">
        <v>281</v>
      </c>
      <c r="D32" s="167">
        <v>254</v>
      </c>
      <c r="E32" s="167">
        <v>1</v>
      </c>
      <c r="F32" s="167">
        <v>3</v>
      </c>
      <c r="G32" s="167">
        <v>2</v>
      </c>
      <c r="H32" s="167">
        <v>3</v>
      </c>
      <c r="I32" s="167">
        <v>4</v>
      </c>
      <c r="J32" s="167">
        <v>1</v>
      </c>
      <c r="K32" s="163">
        <v>3</v>
      </c>
      <c r="L32" s="163">
        <v>1</v>
      </c>
      <c r="M32" s="163">
        <v>4</v>
      </c>
      <c r="N32" s="163">
        <v>3</v>
      </c>
      <c r="O32" s="164">
        <v>2</v>
      </c>
    </row>
    <row r="33" spans="1:15" ht="16.5">
      <c r="A33" s="392"/>
      <c r="B33" s="201" t="s">
        <v>2</v>
      </c>
      <c r="C33" s="167">
        <v>264</v>
      </c>
      <c r="D33" s="167">
        <v>233</v>
      </c>
      <c r="E33" s="167">
        <v>1</v>
      </c>
      <c r="F33" s="167">
        <v>4</v>
      </c>
      <c r="G33" s="167">
        <v>2</v>
      </c>
      <c r="H33" s="167">
        <v>2</v>
      </c>
      <c r="I33" s="167">
        <v>4</v>
      </c>
      <c r="J33" s="167">
        <v>4</v>
      </c>
      <c r="K33" s="163">
        <v>2</v>
      </c>
      <c r="L33" s="163">
        <v>4</v>
      </c>
      <c r="M33" s="163">
        <v>1</v>
      </c>
      <c r="N33" s="163">
        <v>7</v>
      </c>
      <c r="O33" s="164">
        <v>0</v>
      </c>
    </row>
    <row r="34" spans="1:15" ht="16.5">
      <c r="A34" s="390" t="s">
        <v>467</v>
      </c>
      <c r="B34" s="201" t="s">
        <v>0</v>
      </c>
      <c r="C34" s="167">
        <v>492</v>
      </c>
      <c r="D34" s="167">
        <v>423</v>
      </c>
      <c r="E34" s="167">
        <v>7</v>
      </c>
      <c r="F34" s="167">
        <v>7</v>
      </c>
      <c r="G34" s="167">
        <v>2</v>
      </c>
      <c r="H34" s="167">
        <v>4</v>
      </c>
      <c r="I34" s="167">
        <v>15</v>
      </c>
      <c r="J34" s="167">
        <v>6</v>
      </c>
      <c r="K34" s="163">
        <v>6</v>
      </c>
      <c r="L34" s="163">
        <v>4</v>
      </c>
      <c r="M34" s="163">
        <v>1</v>
      </c>
      <c r="N34" s="163">
        <v>14</v>
      </c>
      <c r="O34" s="164">
        <v>3</v>
      </c>
    </row>
    <row r="35" spans="1:15" ht="16.5">
      <c r="A35" s="391"/>
      <c r="B35" s="201" t="s">
        <v>1</v>
      </c>
      <c r="C35" s="167">
        <v>261</v>
      </c>
      <c r="D35" s="167">
        <v>226</v>
      </c>
      <c r="E35" s="167">
        <v>3</v>
      </c>
      <c r="F35" s="167">
        <v>4</v>
      </c>
      <c r="G35" s="167">
        <v>2</v>
      </c>
      <c r="H35" s="167">
        <v>2</v>
      </c>
      <c r="I35" s="167">
        <v>10</v>
      </c>
      <c r="J35" s="167">
        <v>3</v>
      </c>
      <c r="K35" s="163">
        <v>1</v>
      </c>
      <c r="L35" s="163">
        <v>2</v>
      </c>
      <c r="M35" s="163">
        <v>0</v>
      </c>
      <c r="N35" s="163">
        <v>7</v>
      </c>
      <c r="O35" s="164">
        <v>1</v>
      </c>
    </row>
    <row r="36" spans="1:15" ht="16.5">
      <c r="A36" s="392"/>
      <c r="B36" s="201" t="s">
        <v>2</v>
      </c>
      <c r="C36" s="167">
        <v>231</v>
      </c>
      <c r="D36" s="167">
        <v>197</v>
      </c>
      <c r="E36" s="167">
        <v>4</v>
      </c>
      <c r="F36" s="167">
        <v>3</v>
      </c>
      <c r="G36" s="167">
        <v>0</v>
      </c>
      <c r="H36" s="167">
        <v>2</v>
      </c>
      <c r="I36" s="167">
        <v>5</v>
      </c>
      <c r="J36" s="167">
        <v>3</v>
      </c>
      <c r="K36" s="163">
        <v>5</v>
      </c>
      <c r="L36" s="163">
        <v>2</v>
      </c>
      <c r="M36" s="163">
        <v>1</v>
      </c>
      <c r="N36" s="163">
        <v>7</v>
      </c>
      <c r="O36" s="164">
        <v>2</v>
      </c>
    </row>
    <row r="37" spans="1:15" ht="16.5">
      <c r="A37" s="390" t="s">
        <v>468</v>
      </c>
      <c r="B37" s="201" t="s">
        <v>0</v>
      </c>
      <c r="C37" s="167">
        <v>505</v>
      </c>
      <c r="D37" s="167">
        <v>428</v>
      </c>
      <c r="E37" s="167">
        <v>2</v>
      </c>
      <c r="F37" s="167">
        <v>13</v>
      </c>
      <c r="G37" s="167">
        <v>5</v>
      </c>
      <c r="H37" s="167">
        <v>3</v>
      </c>
      <c r="I37" s="167">
        <v>8</v>
      </c>
      <c r="J37" s="167">
        <v>8</v>
      </c>
      <c r="K37" s="163">
        <v>7</v>
      </c>
      <c r="L37" s="163">
        <v>5</v>
      </c>
      <c r="M37" s="163">
        <v>5</v>
      </c>
      <c r="N37" s="163">
        <v>15</v>
      </c>
      <c r="O37" s="164">
        <v>6</v>
      </c>
    </row>
    <row r="38" spans="1:15" ht="16.5">
      <c r="A38" s="391"/>
      <c r="B38" s="201" t="s">
        <v>1</v>
      </c>
      <c r="C38" s="167">
        <v>275</v>
      </c>
      <c r="D38" s="167">
        <v>229</v>
      </c>
      <c r="E38" s="167">
        <v>0</v>
      </c>
      <c r="F38" s="167">
        <v>9</v>
      </c>
      <c r="G38" s="167">
        <v>3</v>
      </c>
      <c r="H38" s="167">
        <v>3</v>
      </c>
      <c r="I38" s="167">
        <v>4</v>
      </c>
      <c r="J38" s="167">
        <v>6</v>
      </c>
      <c r="K38" s="163">
        <v>4</v>
      </c>
      <c r="L38" s="163">
        <v>2</v>
      </c>
      <c r="M38" s="163">
        <v>5</v>
      </c>
      <c r="N38" s="163">
        <v>7</v>
      </c>
      <c r="O38" s="164">
        <v>3</v>
      </c>
    </row>
    <row r="39" spans="1:15" ht="16.5">
      <c r="A39" s="392"/>
      <c r="B39" s="201" t="s">
        <v>2</v>
      </c>
      <c r="C39" s="167">
        <v>230</v>
      </c>
      <c r="D39" s="167">
        <v>199</v>
      </c>
      <c r="E39" s="167">
        <v>2</v>
      </c>
      <c r="F39" s="167">
        <v>4</v>
      </c>
      <c r="G39" s="167">
        <v>2</v>
      </c>
      <c r="H39" s="167">
        <v>0</v>
      </c>
      <c r="I39" s="167">
        <v>4</v>
      </c>
      <c r="J39" s="167">
        <v>2</v>
      </c>
      <c r="K39" s="163">
        <v>3</v>
      </c>
      <c r="L39" s="163">
        <v>3</v>
      </c>
      <c r="M39" s="163">
        <v>0</v>
      </c>
      <c r="N39" s="163">
        <v>8</v>
      </c>
      <c r="O39" s="164">
        <v>3</v>
      </c>
    </row>
    <row r="40" spans="1:15" ht="16.5">
      <c r="A40" s="390" t="s">
        <v>469</v>
      </c>
      <c r="B40" s="201" t="s">
        <v>0</v>
      </c>
      <c r="C40" s="167">
        <v>545</v>
      </c>
      <c r="D40" s="167">
        <v>447</v>
      </c>
      <c r="E40" s="167">
        <v>7</v>
      </c>
      <c r="F40" s="167">
        <v>15</v>
      </c>
      <c r="G40" s="167">
        <v>4</v>
      </c>
      <c r="H40" s="167">
        <v>8</v>
      </c>
      <c r="I40" s="167">
        <v>13</v>
      </c>
      <c r="J40" s="167">
        <v>12</v>
      </c>
      <c r="K40" s="163">
        <v>7</v>
      </c>
      <c r="L40" s="163">
        <v>4</v>
      </c>
      <c r="M40" s="163">
        <v>3</v>
      </c>
      <c r="N40" s="163">
        <v>21</v>
      </c>
      <c r="O40" s="164">
        <v>4</v>
      </c>
    </row>
    <row r="41" spans="1:15" ht="16.5">
      <c r="A41" s="391"/>
      <c r="B41" s="201" t="s">
        <v>1</v>
      </c>
      <c r="C41" s="167">
        <v>284</v>
      </c>
      <c r="D41" s="167">
        <v>228</v>
      </c>
      <c r="E41" s="167">
        <v>5</v>
      </c>
      <c r="F41" s="167">
        <v>7</v>
      </c>
      <c r="G41" s="167">
        <v>1</v>
      </c>
      <c r="H41" s="167">
        <v>6</v>
      </c>
      <c r="I41" s="167">
        <v>6</v>
      </c>
      <c r="J41" s="167">
        <v>7</v>
      </c>
      <c r="K41" s="163">
        <v>5</v>
      </c>
      <c r="L41" s="163">
        <v>4</v>
      </c>
      <c r="M41" s="163">
        <v>1</v>
      </c>
      <c r="N41" s="163">
        <v>11</v>
      </c>
      <c r="O41" s="164">
        <v>3</v>
      </c>
    </row>
    <row r="42" spans="1:15" ht="16.5">
      <c r="A42" s="392"/>
      <c r="B42" s="201" t="s">
        <v>2</v>
      </c>
      <c r="C42" s="167">
        <v>261</v>
      </c>
      <c r="D42" s="167">
        <v>219</v>
      </c>
      <c r="E42" s="167">
        <v>2</v>
      </c>
      <c r="F42" s="167">
        <v>8</v>
      </c>
      <c r="G42" s="167">
        <v>3</v>
      </c>
      <c r="H42" s="167">
        <v>2</v>
      </c>
      <c r="I42" s="167">
        <v>7</v>
      </c>
      <c r="J42" s="167">
        <v>5</v>
      </c>
      <c r="K42" s="163">
        <v>2</v>
      </c>
      <c r="L42" s="163">
        <v>0</v>
      </c>
      <c r="M42" s="163">
        <v>2</v>
      </c>
      <c r="N42" s="163">
        <v>10</v>
      </c>
      <c r="O42" s="164">
        <v>1</v>
      </c>
    </row>
    <row r="43" spans="1:15" ht="16.5">
      <c r="A43" s="390" t="s">
        <v>470</v>
      </c>
      <c r="B43" s="201" t="s">
        <v>0</v>
      </c>
      <c r="C43" s="167">
        <v>548</v>
      </c>
      <c r="D43" s="167">
        <v>457</v>
      </c>
      <c r="E43" s="167">
        <v>8</v>
      </c>
      <c r="F43" s="167">
        <v>5</v>
      </c>
      <c r="G43" s="167">
        <v>8</v>
      </c>
      <c r="H43" s="167">
        <v>8</v>
      </c>
      <c r="I43" s="167">
        <v>14</v>
      </c>
      <c r="J43" s="167">
        <v>6</v>
      </c>
      <c r="K43" s="163">
        <v>7</v>
      </c>
      <c r="L43" s="163">
        <v>4</v>
      </c>
      <c r="M43" s="163">
        <v>6</v>
      </c>
      <c r="N43" s="163">
        <v>19</v>
      </c>
      <c r="O43" s="164">
        <v>6</v>
      </c>
    </row>
    <row r="44" spans="1:15" ht="16.5">
      <c r="A44" s="391"/>
      <c r="B44" s="201" t="s">
        <v>1</v>
      </c>
      <c r="C44" s="167">
        <v>289</v>
      </c>
      <c r="D44" s="167">
        <v>244</v>
      </c>
      <c r="E44" s="167">
        <v>6</v>
      </c>
      <c r="F44" s="167">
        <v>3</v>
      </c>
      <c r="G44" s="167">
        <v>6</v>
      </c>
      <c r="H44" s="167">
        <v>4</v>
      </c>
      <c r="I44" s="167">
        <v>7</v>
      </c>
      <c r="J44" s="167">
        <v>3</v>
      </c>
      <c r="K44" s="163">
        <v>2</v>
      </c>
      <c r="L44" s="163">
        <v>2</v>
      </c>
      <c r="M44" s="163">
        <v>4</v>
      </c>
      <c r="N44" s="163">
        <v>7</v>
      </c>
      <c r="O44" s="164">
        <v>1</v>
      </c>
    </row>
    <row r="45" spans="1:15" ht="16.5">
      <c r="A45" s="392"/>
      <c r="B45" s="201" t="s">
        <v>2</v>
      </c>
      <c r="C45" s="167">
        <v>259</v>
      </c>
      <c r="D45" s="167">
        <v>213</v>
      </c>
      <c r="E45" s="167">
        <v>2</v>
      </c>
      <c r="F45" s="167">
        <v>2</v>
      </c>
      <c r="G45" s="167">
        <v>2</v>
      </c>
      <c r="H45" s="167">
        <v>4</v>
      </c>
      <c r="I45" s="167">
        <v>7</v>
      </c>
      <c r="J45" s="167">
        <v>3</v>
      </c>
      <c r="K45" s="163">
        <v>5</v>
      </c>
      <c r="L45" s="163">
        <v>2</v>
      </c>
      <c r="M45" s="163">
        <v>2</v>
      </c>
      <c r="N45" s="163">
        <v>12</v>
      </c>
      <c r="O45" s="164">
        <v>5</v>
      </c>
    </row>
    <row r="46" spans="1:15" ht="16.5">
      <c r="A46" s="390" t="s">
        <v>471</v>
      </c>
      <c r="B46" s="201" t="s">
        <v>0</v>
      </c>
      <c r="C46" s="167">
        <v>530</v>
      </c>
      <c r="D46" s="167">
        <v>448</v>
      </c>
      <c r="E46" s="167">
        <v>5</v>
      </c>
      <c r="F46" s="167">
        <v>9</v>
      </c>
      <c r="G46" s="167">
        <v>5</v>
      </c>
      <c r="H46" s="167">
        <v>6</v>
      </c>
      <c r="I46" s="167">
        <v>15</v>
      </c>
      <c r="J46" s="167">
        <v>7</v>
      </c>
      <c r="K46" s="163">
        <v>6</v>
      </c>
      <c r="L46" s="163">
        <v>4</v>
      </c>
      <c r="M46" s="163">
        <v>4</v>
      </c>
      <c r="N46" s="163">
        <v>16</v>
      </c>
      <c r="O46" s="164">
        <v>5</v>
      </c>
    </row>
    <row r="47" spans="1:15" ht="16.5">
      <c r="A47" s="391"/>
      <c r="B47" s="201" t="s">
        <v>1</v>
      </c>
      <c r="C47" s="167">
        <v>264</v>
      </c>
      <c r="D47" s="167">
        <v>217</v>
      </c>
      <c r="E47" s="167">
        <v>2</v>
      </c>
      <c r="F47" s="167">
        <v>9</v>
      </c>
      <c r="G47" s="167">
        <v>3</v>
      </c>
      <c r="H47" s="167">
        <v>3</v>
      </c>
      <c r="I47" s="167">
        <v>8</v>
      </c>
      <c r="J47" s="167">
        <v>4</v>
      </c>
      <c r="K47" s="163">
        <v>2</v>
      </c>
      <c r="L47" s="163">
        <v>2</v>
      </c>
      <c r="M47" s="163">
        <v>1</v>
      </c>
      <c r="N47" s="163">
        <v>11</v>
      </c>
      <c r="O47" s="164">
        <v>2</v>
      </c>
    </row>
    <row r="48" spans="1:15" ht="16.5">
      <c r="A48" s="392"/>
      <c r="B48" s="201" t="s">
        <v>2</v>
      </c>
      <c r="C48" s="167">
        <v>266</v>
      </c>
      <c r="D48" s="167">
        <v>231</v>
      </c>
      <c r="E48" s="167">
        <v>3</v>
      </c>
      <c r="F48" s="167">
        <v>0</v>
      </c>
      <c r="G48" s="167">
        <v>2</v>
      </c>
      <c r="H48" s="167">
        <v>3</v>
      </c>
      <c r="I48" s="167">
        <v>7</v>
      </c>
      <c r="J48" s="167">
        <v>3</v>
      </c>
      <c r="K48" s="163">
        <v>4</v>
      </c>
      <c r="L48" s="163">
        <v>2</v>
      </c>
      <c r="M48" s="163">
        <v>3</v>
      </c>
      <c r="N48" s="163">
        <v>5</v>
      </c>
      <c r="O48" s="164">
        <v>3</v>
      </c>
    </row>
    <row r="49" spans="1:15" ht="16.5">
      <c r="A49" s="390" t="s">
        <v>472</v>
      </c>
      <c r="B49" s="201" t="s">
        <v>0</v>
      </c>
      <c r="C49" s="167">
        <v>464</v>
      </c>
      <c r="D49" s="167">
        <v>397</v>
      </c>
      <c r="E49" s="167">
        <v>5</v>
      </c>
      <c r="F49" s="167">
        <v>7</v>
      </c>
      <c r="G49" s="167">
        <v>3</v>
      </c>
      <c r="H49" s="167">
        <v>5</v>
      </c>
      <c r="I49" s="167">
        <v>7</v>
      </c>
      <c r="J49" s="167">
        <v>8</v>
      </c>
      <c r="K49" s="163">
        <v>6</v>
      </c>
      <c r="L49" s="163">
        <v>5</v>
      </c>
      <c r="M49" s="163">
        <v>2</v>
      </c>
      <c r="N49" s="163">
        <v>15</v>
      </c>
      <c r="O49" s="164">
        <v>4</v>
      </c>
    </row>
    <row r="50" spans="1:15" ht="16.5">
      <c r="A50" s="391"/>
      <c r="B50" s="201" t="s">
        <v>1</v>
      </c>
      <c r="C50" s="167">
        <v>242</v>
      </c>
      <c r="D50" s="167">
        <v>213</v>
      </c>
      <c r="E50" s="167">
        <v>2</v>
      </c>
      <c r="F50" s="167">
        <v>5</v>
      </c>
      <c r="G50" s="167">
        <v>2</v>
      </c>
      <c r="H50" s="167">
        <v>3</v>
      </c>
      <c r="I50" s="167">
        <v>3</v>
      </c>
      <c r="J50" s="167">
        <v>2</v>
      </c>
      <c r="K50" s="163">
        <v>2</v>
      </c>
      <c r="L50" s="163">
        <v>2</v>
      </c>
      <c r="M50" s="163">
        <v>1</v>
      </c>
      <c r="N50" s="163">
        <v>6</v>
      </c>
      <c r="O50" s="164">
        <v>1</v>
      </c>
    </row>
    <row r="51" spans="1:15" ht="16.5">
      <c r="A51" s="392"/>
      <c r="B51" s="201" t="s">
        <v>2</v>
      </c>
      <c r="C51" s="167">
        <v>222</v>
      </c>
      <c r="D51" s="167">
        <v>184</v>
      </c>
      <c r="E51" s="167">
        <v>3</v>
      </c>
      <c r="F51" s="167">
        <v>2</v>
      </c>
      <c r="G51" s="167">
        <v>1</v>
      </c>
      <c r="H51" s="167">
        <v>2</v>
      </c>
      <c r="I51" s="167">
        <v>4</v>
      </c>
      <c r="J51" s="167">
        <v>6</v>
      </c>
      <c r="K51" s="163">
        <v>4</v>
      </c>
      <c r="L51" s="163">
        <v>3</v>
      </c>
      <c r="M51" s="163">
        <v>1</v>
      </c>
      <c r="N51" s="163">
        <v>9</v>
      </c>
      <c r="O51" s="164">
        <v>3</v>
      </c>
    </row>
    <row r="52" spans="1:15" ht="16.5">
      <c r="A52" s="390" t="s">
        <v>473</v>
      </c>
      <c r="B52" s="201" t="s">
        <v>0</v>
      </c>
      <c r="C52" s="167">
        <v>551</v>
      </c>
      <c r="D52" s="167">
        <v>470</v>
      </c>
      <c r="E52" s="167">
        <v>4</v>
      </c>
      <c r="F52" s="167">
        <v>7</v>
      </c>
      <c r="G52" s="167">
        <v>7</v>
      </c>
      <c r="H52" s="167">
        <v>4</v>
      </c>
      <c r="I52" s="167">
        <v>11</v>
      </c>
      <c r="J52" s="167">
        <v>14</v>
      </c>
      <c r="K52" s="163">
        <v>5</v>
      </c>
      <c r="L52" s="163">
        <v>6</v>
      </c>
      <c r="M52" s="163">
        <v>3</v>
      </c>
      <c r="N52" s="163">
        <v>17</v>
      </c>
      <c r="O52" s="164">
        <v>3</v>
      </c>
    </row>
    <row r="53" spans="1:15" ht="16.5">
      <c r="A53" s="391"/>
      <c r="B53" s="201" t="s">
        <v>1</v>
      </c>
      <c r="C53" s="167">
        <v>284</v>
      </c>
      <c r="D53" s="167">
        <v>241</v>
      </c>
      <c r="E53" s="167">
        <v>2</v>
      </c>
      <c r="F53" s="167">
        <v>5</v>
      </c>
      <c r="G53" s="167">
        <v>2</v>
      </c>
      <c r="H53" s="167">
        <v>3</v>
      </c>
      <c r="I53" s="167">
        <v>4</v>
      </c>
      <c r="J53" s="167">
        <v>8</v>
      </c>
      <c r="K53" s="163">
        <v>3</v>
      </c>
      <c r="L53" s="163">
        <v>1</v>
      </c>
      <c r="M53" s="163">
        <v>2</v>
      </c>
      <c r="N53" s="163">
        <v>11</v>
      </c>
      <c r="O53" s="164">
        <v>2</v>
      </c>
    </row>
    <row r="54" spans="1:15" ht="16.5">
      <c r="A54" s="392"/>
      <c r="B54" s="201" t="s">
        <v>2</v>
      </c>
      <c r="C54" s="167">
        <v>267</v>
      </c>
      <c r="D54" s="167">
        <v>229</v>
      </c>
      <c r="E54" s="167">
        <v>2</v>
      </c>
      <c r="F54" s="167">
        <v>2</v>
      </c>
      <c r="G54" s="167">
        <v>5</v>
      </c>
      <c r="H54" s="167">
        <v>1</v>
      </c>
      <c r="I54" s="167">
        <v>7</v>
      </c>
      <c r="J54" s="167">
        <v>6</v>
      </c>
      <c r="K54" s="163">
        <v>2</v>
      </c>
      <c r="L54" s="163">
        <v>5</v>
      </c>
      <c r="M54" s="163">
        <v>1</v>
      </c>
      <c r="N54" s="163">
        <v>6</v>
      </c>
      <c r="O54" s="164">
        <v>1</v>
      </c>
    </row>
    <row r="55" spans="1:15" ht="16.5">
      <c r="A55" s="390" t="s">
        <v>474</v>
      </c>
      <c r="B55" s="201" t="s">
        <v>0</v>
      </c>
      <c r="C55" s="167">
        <v>540</v>
      </c>
      <c r="D55" s="167">
        <v>442</v>
      </c>
      <c r="E55" s="167">
        <v>9</v>
      </c>
      <c r="F55" s="167">
        <v>8</v>
      </c>
      <c r="G55" s="167">
        <v>6</v>
      </c>
      <c r="H55" s="167">
        <v>5</v>
      </c>
      <c r="I55" s="167">
        <v>12</v>
      </c>
      <c r="J55" s="167">
        <v>10</v>
      </c>
      <c r="K55" s="163">
        <v>12</v>
      </c>
      <c r="L55" s="163">
        <v>2</v>
      </c>
      <c r="M55" s="163">
        <v>2</v>
      </c>
      <c r="N55" s="163">
        <v>24</v>
      </c>
      <c r="O55" s="164">
        <v>8</v>
      </c>
    </row>
    <row r="56" spans="1:15" ht="16.5">
      <c r="A56" s="391"/>
      <c r="B56" s="201" t="s">
        <v>1</v>
      </c>
      <c r="C56" s="167">
        <v>287</v>
      </c>
      <c r="D56" s="167">
        <v>234</v>
      </c>
      <c r="E56" s="167">
        <v>7</v>
      </c>
      <c r="F56" s="167">
        <v>2</v>
      </c>
      <c r="G56" s="167">
        <v>3</v>
      </c>
      <c r="H56" s="167">
        <v>4</v>
      </c>
      <c r="I56" s="167">
        <v>6</v>
      </c>
      <c r="J56" s="167">
        <v>3</v>
      </c>
      <c r="K56" s="163">
        <v>10</v>
      </c>
      <c r="L56" s="163">
        <v>1</v>
      </c>
      <c r="M56" s="163">
        <v>0</v>
      </c>
      <c r="N56" s="163">
        <v>13</v>
      </c>
      <c r="O56" s="164">
        <v>4</v>
      </c>
    </row>
    <row r="57" spans="1:15" ht="16.5">
      <c r="A57" s="392"/>
      <c r="B57" s="201" t="s">
        <v>2</v>
      </c>
      <c r="C57" s="167">
        <v>253</v>
      </c>
      <c r="D57" s="167">
        <v>208</v>
      </c>
      <c r="E57" s="167">
        <v>2</v>
      </c>
      <c r="F57" s="167">
        <v>6</v>
      </c>
      <c r="G57" s="167">
        <v>3</v>
      </c>
      <c r="H57" s="167">
        <v>1</v>
      </c>
      <c r="I57" s="167">
        <v>6</v>
      </c>
      <c r="J57" s="167">
        <v>7</v>
      </c>
      <c r="K57" s="163">
        <v>2</v>
      </c>
      <c r="L57" s="163">
        <v>1</v>
      </c>
      <c r="M57" s="163">
        <v>2</v>
      </c>
      <c r="N57" s="163">
        <v>11</v>
      </c>
      <c r="O57" s="164">
        <v>4</v>
      </c>
    </row>
    <row r="58" spans="1:15" ht="16.5">
      <c r="A58" s="390" t="s">
        <v>475</v>
      </c>
      <c r="B58" s="201" t="s">
        <v>0</v>
      </c>
      <c r="C58" s="167">
        <v>593</v>
      </c>
      <c r="D58" s="167">
        <v>496</v>
      </c>
      <c r="E58" s="167">
        <v>5</v>
      </c>
      <c r="F58" s="167">
        <v>16</v>
      </c>
      <c r="G58" s="167">
        <v>7</v>
      </c>
      <c r="H58" s="167">
        <v>4</v>
      </c>
      <c r="I58" s="167">
        <v>14</v>
      </c>
      <c r="J58" s="167">
        <v>8</v>
      </c>
      <c r="K58" s="163">
        <v>5</v>
      </c>
      <c r="L58" s="163">
        <v>9</v>
      </c>
      <c r="M58" s="163">
        <v>2</v>
      </c>
      <c r="N58" s="163">
        <v>23</v>
      </c>
      <c r="O58" s="164">
        <v>4</v>
      </c>
    </row>
    <row r="59" spans="1:15" ht="16.5">
      <c r="A59" s="391"/>
      <c r="B59" s="201" t="s">
        <v>1</v>
      </c>
      <c r="C59" s="167">
        <v>315</v>
      </c>
      <c r="D59" s="167">
        <v>263</v>
      </c>
      <c r="E59" s="167">
        <v>2</v>
      </c>
      <c r="F59" s="167">
        <v>11</v>
      </c>
      <c r="G59" s="167">
        <v>4</v>
      </c>
      <c r="H59" s="167">
        <v>2</v>
      </c>
      <c r="I59" s="167">
        <v>8</v>
      </c>
      <c r="J59" s="167">
        <v>5</v>
      </c>
      <c r="K59" s="163">
        <v>3</v>
      </c>
      <c r="L59" s="163">
        <v>4</v>
      </c>
      <c r="M59" s="163">
        <v>2</v>
      </c>
      <c r="N59" s="163">
        <v>9</v>
      </c>
      <c r="O59" s="164">
        <v>2</v>
      </c>
    </row>
    <row r="60" spans="1:15" ht="16.5">
      <c r="A60" s="392"/>
      <c r="B60" s="201" t="s">
        <v>2</v>
      </c>
      <c r="C60" s="167">
        <v>278</v>
      </c>
      <c r="D60" s="167">
        <v>233</v>
      </c>
      <c r="E60" s="167">
        <v>3</v>
      </c>
      <c r="F60" s="167">
        <v>5</v>
      </c>
      <c r="G60" s="167">
        <v>3</v>
      </c>
      <c r="H60" s="167">
        <v>2</v>
      </c>
      <c r="I60" s="167">
        <v>6</v>
      </c>
      <c r="J60" s="167">
        <v>3</v>
      </c>
      <c r="K60" s="163">
        <v>2</v>
      </c>
      <c r="L60" s="163">
        <v>5</v>
      </c>
      <c r="M60" s="163">
        <v>0</v>
      </c>
      <c r="N60" s="163">
        <v>14</v>
      </c>
      <c r="O60" s="164">
        <v>2</v>
      </c>
    </row>
    <row r="61" spans="1:15" ht="16.5">
      <c r="A61" s="390" t="s">
        <v>476</v>
      </c>
      <c r="B61" s="201" t="s">
        <v>0</v>
      </c>
      <c r="C61" s="167">
        <v>594</v>
      </c>
      <c r="D61" s="167">
        <v>485</v>
      </c>
      <c r="E61" s="167">
        <v>7</v>
      </c>
      <c r="F61" s="167">
        <v>11</v>
      </c>
      <c r="G61" s="167">
        <v>8</v>
      </c>
      <c r="H61" s="167">
        <v>6</v>
      </c>
      <c r="I61" s="167">
        <v>16</v>
      </c>
      <c r="J61" s="167">
        <v>10</v>
      </c>
      <c r="K61" s="163">
        <v>13</v>
      </c>
      <c r="L61" s="163">
        <v>4</v>
      </c>
      <c r="M61" s="163">
        <v>11</v>
      </c>
      <c r="N61" s="163">
        <v>17</v>
      </c>
      <c r="O61" s="164">
        <v>6</v>
      </c>
    </row>
    <row r="62" spans="1:15" ht="16.5">
      <c r="A62" s="391"/>
      <c r="B62" s="201" t="s">
        <v>1</v>
      </c>
      <c r="C62" s="167">
        <v>305</v>
      </c>
      <c r="D62" s="167">
        <v>250</v>
      </c>
      <c r="E62" s="167">
        <v>5</v>
      </c>
      <c r="F62" s="167">
        <v>5</v>
      </c>
      <c r="G62" s="167">
        <v>5</v>
      </c>
      <c r="H62" s="167">
        <v>4</v>
      </c>
      <c r="I62" s="167">
        <v>8</v>
      </c>
      <c r="J62" s="167">
        <v>4</v>
      </c>
      <c r="K62" s="163">
        <v>8</v>
      </c>
      <c r="L62" s="163">
        <v>1</v>
      </c>
      <c r="M62" s="163">
        <v>6</v>
      </c>
      <c r="N62" s="163">
        <v>6</v>
      </c>
      <c r="O62" s="164">
        <v>3</v>
      </c>
    </row>
    <row r="63" spans="1:15" ht="16.5">
      <c r="A63" s="392"/>
      <c r="B63" s="201" t="s">
        <v>2</v>
      </c>
      <c r="C63" s="167">
        <v>289</v>
      </c>
      <c r="D63" s="167">
        <v>235</v>
      </c>
      <c r="E63" s="167">
        <v>2</v>
      </c>
      <c r="F63" s="167">
        <v>6</v>
      </c>
      <c r="G63" s="167">
        <v>3</v>
      </c>
      <c r="H63" s="167">
        <v>2</v>
      </c>
      <c r="I63" s="167">
        <v>8</v>
      </c>
      <c r="J63" s="167">
        <v>6</v>
      </c>
      <c r="K63" s="163">
        <v>5</v>
      </c>
      <c r="L63" s="163">
        <v>3</v>
      </c>
      <c r="M63" s="163">
        <v>5</v>
      </c>
      <c r="N63" s="163">
        <v>11</v>
      </c>
      <c r="O63" s="164">
        <v>3</v>
      </c>
    </row>
    <row r="64" spans="1:15" ht="16.5">
      <c r="A64" s="390" t="s">
        <v>477</v>
      </c>
      <c r="B64" s="201" t="s">
        <v>0</v>
      </c>
      <c r="C64" s="167">
        <v>838</v>
      </c>
      <c r="D64" s="167">
        <v>725</v>
      </c>
      <c r="E64" s="167">
        <v>6</v>
      </c>
      <c r="F64" s="167">
        <v>9</v>
      </c>
      <c r="G64" s="167">
        <v>4</v>
      </c>
      <c r="H64" s="167">
        <v>6</v>
      </c>
      <c r="I64" s="167">
        <v>13</v>
      </c>
      <c r="J64" s="167">
        <v>10</v>
      </c>
      <c r="K64" s="163">
        <v>16</v>
      </c>
      <c r="L64" s="163">
        <v>7</v>
      </c>
      <c r="M64" s="163">
        <v>8</v>
      </c>
      <c r="N64" s="163">
        <v>30</v>
      </c>
      <c r="O64" s="164">
        <v>4</v>
      </c>
    </row>
    <row r="65" spans="1:15" ht="16.5">
      <c r="A65" s="391"/>
      <c r="B65" s="201" t="s">
        <v>1</v>
      </c>
      <c r="C65" s="167">
        <v>470</v>
      </c>
      <c r="D65" s="167">
        <v>411</v>
      </c>
      <c r="E65" s="167">
        <v>5</v>
      </c>
      <c r="F65" s="167">
        <v>2</v>
      </c>
      <c r="G65" s="167">
        <v>2</v>
      </c>
      <c r="H65" s="167">
        <v>1</v>
      </c>
      <c r="I65" s="167">
        <v>7</v>
      </c>
      <c r="J65" s="167">
        <v>7</v>
      </c>
      <c r="K65" s="163">
        <v>11</v>
      </c>
      <c r="L65" s="163">
        <v>5</v>
      </c>
      <c r="M65" s="163">
        <v>6</v>
      </c>
      <c r="N65" s="163">
        <v>11</v>
      </c>
      <c r="O65" s="164">
        <v>2</v>
      </c>
    </row>
    <row r="66" spans="1:15" ht="16.5">
      <c r="A66" s="392"/>
      <c r="B66" s="201" t="s">
        <v>2</v>
      </c>
      <c r="C66" s="167">
        <v>368</v>
      </c>
      <c r="D66" s="167">
        <v>314</v>
      </c>
      <c r="E66" s="167">
        <v>1</v>
      </c>
      <c r="F66" s="167">
        <v>7</v>
      </c>
      <c r="G66" s="167">
        <v>2</v>
      </c>
      <c r="H66" s="167">
        <v>5</v>
      </c>
      <c r="I66" s="167">
        <v>6</v>
      </c>
      <c r="J66" s="167">
        <v>3</v>
      </c>
      <c r="K66" s="163">
        <v>5</v>
      </c>
      <c r="L66" s="163">
        <v>2</v>
      </c>
      <c r="M66" s="163">
        <v>2</v>
      </c>
      <c r="N66" s="163">
        <v>19</v>
      </c>
      <c r="O66" s="164">
        <v>2</v>
      </c>
    </row>
    <row r="67" spans="1:15" ht="16.5">
      <c r="A67" s="390" t="s">
        <v>478</v>
      </c>
      <c r="B67" s="201" t="s">
        <v>0</v>
      </c>
      <c r="C67" s="167">
        <v>877</v>
      </c>
      <c r="D67" s="167">
        <v>718</v>
      </c>
      <c r="E67" s="167">
        <v>10</v>
      </c>
      <c r="F67" s="167">
        <v>18</v>
      </c>
      <c r="G67" s="167">
        <v>15</v>
      </c>
      <c r="H67" s="167">
        <v>10</v>
      </c>
      <c r="I67" s="167">
        <v>20</v>
      </c>
      <c r="J67" s="167">
        <v>17</v>
      </c>
      <c r="K67" s="163">
        <v>16</v>
      </c>
      <c r="L67" s="163">
        <v>6</v>
      </c>
      <c r="M67" s="163">
        <v>9</v>
      </c>
      <c r="N67" s="163">
        <v>31</v>
      </c>
      <c r="O67" s="164">
        <v>7</v>
      </c>
    </row>
    <row r="68" spans="1:15" ht="16.5">
      <c r="A68" s="391"/>
      <c r="B68" s="201" t="s">
        <v>1</v>
      </c>
      <c r="C68" s="167">
        <v>486</v>
      </c>
      <c r="D68" s="167">
        <v>406</v>
      </c>
      <c r="E68" s="167">
        <v>4</v>
      </c>
      <c r="F68" s="167">
        <v>9</v>
      </c>
      <c r="G68" s="167">
        <v>9</v>
      </c>
      <c r="H68" s="167">
        <v>2</v>
      </c>
      <c r="I68" s="167">
        <v>9</v>
      </c>
      <c r="J68" s="167">
        <v>11</v>
      </c>
      <c r="K68" s="163">
        <v>8</v>
      </c>
      <c r="L68" s="163">
        <v>3</v>
      </c>
      <c r="M68" s="163">
        <v>7</v>
      </c>
      <c r="N68" s="163">
        <v>14</v>
      </c>
      <c r="O68" s="164">
        <v>4</v>
      </c>
    </row>
    <row r="69" spans="1:15" ht="16.5">
      <c r="A69" s="392"/>
      <c r="B69" s="201" t="s">
        <v>2</v>
      </c>
      <c r="C69" s="167">
        <v>391</v>
      </c>
      <c r="D69" s="167">
        <v>312</v>
      </c>
      <c r="E69" s="167">
        <v>6</v>
      </c>
      <c r="F69" s="167">
        <v>9</v>
      </c>
      <c r="G69" s="167">
        <v>6</v>
      </c>
      <c r="H69" s="167">
        <v>8</v>
      </c>
      <c r="I69" s="167">
        <v>11</v>
      </c>
      <c r="J69" s="167">
        <v>6</v>
      </c>
      <c r="K69" s="163">
        <v>8</v>
      </c>
      <c r="L69" s="163">
        <v>3</v>
      </c>
      <c r="M69" s="163">
        <v>2</v>
      </c>
      <c r="N69" s="163">
        <v>17</v>
      </c>
      <c r="O69" s="164">
        <v>3</v>
      </c>
    </row>
    <row r="70" spans="1:15" ht="16.5">
      <c r="A70" s="390" t="s">
        <v>479</v>
      </c>
      <c r="B70" s="201" t="s">
        <v>0</v>
      </c>
      <c r="C70" s="167">
        <v>750</v>
      </c>
      <c r="D70" s="167">
        <v>610</v>
      </c>
      <c r="E70" s="167">
        <v>6</v>
      </c>
      <c r="F70" s="167">
        <v>19</v>
      </c>
      <c r="G70" s="167">
        <v>14</v>
      </c>
      <c r="H70" s="167">
        <v>9</v>
      </c>
      <c r="I70" s="167">
        <v>15</v>
      </c>
      <c r="J70" s="167">
        <v>16</v>
      </c>
      <c r="K70" s="163">
        <v>16</v>
      </c>
      <c r="L70" s="163">
        <v>9</v>
      </c>
      <c r="M70" s="163">
        <v>3</v>
      </c>
      <c r="N70" s="163">
        <v>28</v>
      </c>
      <c r="O70" s="164">
        <v>5</v>
      </c>
    </row>
    <row r="71" spans="1:15" ht="16.5">
      <c r="A71" s="391"/>
      <c r="B71" s="201" t="s">
        <v>1</v>
      </c>
      <c r="C71" s="167">
        <v>425</v>
      </c>
      <c r="D71" s="167">
        <v>350</v>
      </c>
      <c r="E71" s="167">
        <v>3</v>
      </c>
      <c r="F71" s="167">
        <v>9</v>
      </c>
      <c r="G71" s="167">
        <v>9</v>
      </c>
      <c r="H71" s="167">
        <v>3</v>
      </c>
      <c r="I71" s="167">
        <v>9</v>
      </c>
      <c r="J71" s="167">
        <v>11</v>
      </c>
      <c r="K71" s="163">
        <v>7</v>
      </c>
      <c r="L71" s="163">
        <v>5</v>
      </c>
      <c r="M71" s="163">
        <v>2</v>
      </c>
      <c r="N71" s="163">
        <v>13</v>
      </c>
      <c r="O71" s="164">
        <v>4</v>
      </c>
    </row>
    <row r="72" spans="1:15" ht="16.5">
      <c r="A72" s="392"/>
      <c r="B72" s="201" t="s">
        <v>2</v>
      </c>
      <c r="C72" s="167">
        <v>325</v>
      </c>
      <c r="D72" s="167">
        <v>260</v>
      </c>
      <c r="E72" s="167">
        <v>3</v>
      </c>
      <c r="F72" s="167">
        <v>10</v>
      </c>
      <c r="G72" s="167">
        <v>5</v>
      </c>
      <c r="H72" s="167">
        <v>6</v>
      </c>
      <c r="I72" s="167">
        <v>6</v>
      </c>
      <c r="J72" s="167">
        <v>5</v>
      </c>
      <c r="K72" s="163">
        <v>9</v>
      </c>
      <c r="L72" s="163">
        <v>4</v>
      </c>
      <c r="M72" s="163">
        <v>1</v>
      </c>
      <c r="N72" s="163">
        <v>15</v>
      </c>
      <c r="O72" s="164">
        <v>1</v>
      </c>
    </row>
    <row r="73" spans="1:15" ht="16.5">
      <c r="A73" s="390" t="s">
        <v>480</v>
      </c>
      <c r="B73" s="201" t="s">
        <v>0</v>
      </c>
      <c r="C73" s="167">
        <v>792</v>
      </c>
      <c r="D73" s="167">
        <v>615</v>
      </c>
      <c r="E73" s="167">
        <v>11</v>
      </c>
      <c r="F73" s="167">
        <v>26</v>
      </c>
      <c r="G73" s="167">
        <v>15</v>
      </c>
      <c r="H73" s="167">
        <v>14</v>
      </c>
      <c r="I73" s="167">
        <v>20</v>
      </c>
      <c r="J73" s="167">
        <v>10</v>
      </c>
      <c r="K73" s="163">
        <v>23</v>
      </c>
      <c r="L73" s="163">
        <v>9</v>
      </c>
      <c r="M73" s="163">
        <v>6</v>
      </c>
      <c r="N73" s="163">
        <v>30</v>
      </c>
      <c r="O73" s="164">
        <v>13</v>
      </c>
    </row>
    <row r="74" spans="1:15" ht="16.5">
      <c r="A74" s="391"/>
      <c r="B74" s="201" t="s">
        <v>1</v>
      </c>
      <c r="C74" s="167">
        <v>447</v>
      </c>
      <c r="D74" s="167">
        <v>353</v>
      </c>
      <c r="E74" s="167">
        <v>7</v>
      </c>
      <c r="F74" s="167">
        <v>16</v>
      </c>
      <c r="G74" s="167">
        <v>7</v>
      </c>
      <c r="H74" s="167">
        <v>11</v>
      </c>
      <c r="I74" s="167">
        <v>11</v>
      </c>
      <c r="J74" s="167">
        <v>5</v>
      </c>
      <c r="K74" s="163">
        <v>14</v>
      </c>
      <c r="L74" s="163">
        <v>2</v>
      </c>
      <c r="M74" s="163">
        <v>5</v>
      </c>
      <c r="N74" s="163">
        <v>13</v>
      </c>
      <c r="O74" s="164">
        <v>3</v>
      </c>
    </row>
    <row r="75" spans="1:15" ht="16.5">
      <c r="A75" s="392"/>
      <c r="B75" s="201" t="s">
        <v>2</v>
      </c>
      <c r="C75" s="167">
        <v>345</v>
      </c>
      <c r="D75" s="167">
        <v>262</v>
      </c>
      <c r="E75" s="167">
        <v>4</v>
      </c>
      <c r="F75" s="167">
        <v>10</v>
      </c>
      <c r="G75" s="167">
        <v>8</v>
      </c>
      <c r="H75" s="167">
        <v>3</v>
      </c>
      <c r="I75" s="167">
        <v>9</v>
      </c>
      <c r="J75" s="167">
        <v>5</v>
      </c>
      <c r="K75" s="163">
        <v>9</v>
      </c>
      <c r="L75" s="163">
        <v>7</v>
      </c>
      <c r="M75" s="163">
        <v>1</v>
      </c>
      <c r="N75" s="163">
        <v>17</v>
      </c>
      <c r="O75" s="164">
        <v>10</v>
      </c>
    </row>
    <row r="76" spans="1:15" ht="16.5">
      <c r="A76" s="390" t="s">
        <v>481</v>
      </c>
      <c r="B76" s="201" t="s">
        <v>0</v>
      </c>
      <c r="C76" s="167">
        <v>775</v>
      </c>
      <c r="D76" s="167">
        <v>614</v>
      </c>
      <c r="E76" s="167">
        <v>12</v>
      </c>
      <c r="F76" s="167">
        <v>21</v>
      </c>
      <c r="G76" s="167">
        <v>11</v>
      </c>
      <c r="H76" s="167">
        <v>5</v>
      </c>
      <c r="I76" s="167">
        <v>16</v>
      </c>
      <c r="J76" s="167">
        <v>12</v>
      </c>
      <c r="K76" s="163">
        <v>23</v>
      </c>
      <c r="L76" s="163">
        <v>14</v>
      </c>
      <c r="M76" s="163">
        <v>10</v>
      </c>
      <c r="N76" s="163">
        <v>31</v>
      </c>
      <c r="O76" s="164">
        <v>6</v>
      </c>
    </row>
    <row r="77" spans="1:15" ht="16.5">
      <c r="A77" s="391"/>
      <c r="B77" s="201" t="s">
        <v>1</v>
      </c>
      <c r="C77" s="167">
        <v>481</v>
      </c>
      <c r="D77" s="167">
        <v>383</v>
      </c>
      <c r="E77" s="167">
        <v>8</v>
      </c>
      <c r="F77" s="167">
        <v>10</v>
      </c>
      <c r="G77" s="167">
        <v>8</v>
      </c>
      <c r="H77" s="167">
        <v>4</v>
      </c>
      <c r="I77" s="167">
        <v>10</v>
      </c>
      <c r="J77" s="167">
        <v>7</v>
      </c>
      <c r="K77" s="163">
        <v>12</v>
      </c>
      <c r="L77" s="163">
        <v>8</v>
      </c>
      <c r="M77" s="163">
        <v>8</v>
      </c>
      <c r="N77" s="163">
        <v>19</v>
      </c>
      <c r="O77" s="164">
        <v>4</v>
      </c>
    </row>
    <row r="78" spans="1:15" ht="16.5">
      <c r="A78" s="392"/>
      <c r="B78" s="201" t="s">
        <v>2</v>
      </c>
      <c r="C78" s="167">
        <v>294</v>
      </c>
      <c r="D78" s="167">
        <v>231</v>
      </c>
      <c r="E78" s="167">
        <v>4</v>
      </c>
      <c r="F78" s="167">
        <v>11</v>
      </c>
      <c r="G78" s="167">
        <v>3</v>
      </c>
      <c r="H78" s="167">
        <v>1</v>
      </c>
      <c r="I78" s="167">
        <v>6</v>
      </c>
      <c r="J78" s="167">
        <v>5</v>
      </c>
      <c r="K78" s="163">
        <v>11</v>
      </c>
      <c r="L78" s="163">
        <v>6</v>
      </c>
      <c r="M78" s="163">
        <v>2</v>
      </c>
      <c r="N78" s="163">
        <v>12</v>
      </c>
      <c r="O78" s="164">
        <v>2</v>
      </c>
    </row>
    <row r="79" spans="1:15" ht="16.5">
      <c r="A79" s="390" t="s">
        <v>482</v>
      </c>
      <c r="B79" s="201" t="s">
        <v>0</v>
      </c>
      <c r="C79" s="167">
        <v>713</v>
      </c>
      <c r="D79" s="167">
        <v>552</v>
      </c>
      <c r="E79" s="167">
        <v>19</v>
      </c>
      <c r="F79" s="167">
        <v>14</v>
      </c>
      <c r="G79" s="167">
        <v>10</v>
      </c>
      <c r="H79" s="167">
        <v>10</v>
      </c>
      <c r="I79" s="167">
        <v>19</v>
      </c>
      <c r="J79" s="167">
        <v>14</v>
      </c>
      <c r="K79" s="163">
        <v>17</v>
      </c>
      <c r="L79" s="163">
        <v>12</v>
      </c>
      <c r="M79" s="163">
        <v>7</v>
      </c>
      <c r="N79" s="163">
        <v>29</v>
      </c>
      <c r="O79" s="164">
        <v>10</v>
      </c>
    </row>
    <row r="80" spans="1:15" ht="16.5">
      <c r="A80" s="391"/>
      <c r="B80" s="201" t="s">
        <v>1</v>
      </c>
      <c r="C80" s="167">
        <v>434</v>
      </c>
      <c r="D80" s="167">
        <v>330</v>
      </c>
      <c r="E80" s="167">
        <v>13</v>
      </c>
      <c r="F80" s="167">
        <v>11</v>
      </c>
      <c r="G80" s="167">
        <v>5</v>
      </c>
      <c r="H80" s="167">
        <v>8</v>
      </c>
      <c r="I80" s="167">
        <v>10</v>
      </c>
      <c r="J80" s="167">
        <v>7</v>
      </c>
      <c r="K80" s="163">
        <v>13</v>
      </c>
      <c r="L80" s="163">
        <v>8</v>
      </c>
      <c r="M80" s="163">
        <v>5</v>
      </c>
      <c r="N80" s="163">
        <v>19</v>
      </c>
      <c r="O80" s="164">
        <v>5</v>
      </c>
    </row>
    <row r="81" spans="1:15" ht="16.5">
      <c r="A81" s="392"/>
      <c r="B81" s="201" t="s">
        <v>2</v>
      </c>
      <c r="C81" s="167">
        <v>279</v>
      </c>
      <c r="D81" s="167">
        <v>222</v>
      </c>
      <c r="E81" s="167">
        <v>6</v>
      </c>
      <c r="F81" s="167">
        <v>3</v>
      </c>
      <c r="G81" s="167">
        <v>5</v>
      </c>
      <c r="H81" s="167">
        <v>2</v>
      </c>
      <c r="I81" s="167">
        <v>9</v>
      </c>
      <c r="J81" s="167">
        <v>7</v>
      </c>
      <c r="K81" s="163">
        <v>4</v>
      </c>
      <c r="L81" s="163">
        <v>4</v>
      </c>
      <c r="M81" s="163">
        <v>2</v>
      </c>
      <c r="N81" s="163">
        <v>10</v>
      </c>
      <c r="O81" s="164">
        <v>5</v>
      </c>
    </row>
    <row r="82" spans="1:15" ht="16.5">
      <c r="A82" s="390" t="s">
        <v>483</v>
      </c>
      <c r="B82" s="201" t="s">
        <v>0</v>
      </c>
      <c r="C82" s="167">
        <v>625</v>
      </c>
      <c r="D82" s="167">
        <v>486</v>
      </c>
      <c r="E82" s="167">
        <v>11</v>
      </c>
      <c r="F82" s="167">
        <v>18</v>
      </c>
      <c r="G82" s="167">
        <v>9</v>
      </c>
      <c r="H82" s="167">
        <v>6</v>
      </c>
      <c r="I82" s="167">
        <v>10</v>
      </c>
      <c r="J82" s="167">
        <v>15</v>
      </c>
      <c r="K82" s="163">
        <v>23</v>
      </c>
      <c r="L82" s="163">
        <v>14</v>
      </c>
      <c r="M82" s="163">
        <v>5</v>
      </c>
      <c r="N82" s="163">
        <v>20</v>
      </c>
      <c r="O82" s="164">
        <v>8</v>
      </c>
    </row>
    <row r="83" spans="1:15" ht="16.5">
      <c r="A83" s="391"/>
      <c r="B83" s="201" t="s">
        <v>1</v>
      </c>
      <c r="C83" s="167">
        <v>382</v>
      </c>
      <c r="D83" s="167">
        <v>307</v>
      </c>
      <c r="E83" s="167">
        <v>8</v>
      </c>
      <c r="F83" s="167">
        <v>7</v>
      </c>
      <c r="G83" s="167">
        <v>2</v>
      </c>
      <c r="H83" s="167">
        <v>2</v>
      </c>
      <c r="I83" s="167">
        <v>5</v>
      </c>
      <c r="J83" s="167">
        <v>10</v>
      </c>
      <c r="K83" s="163">
        <v>9</v>
      </c>
      <c r="L83" s="163">
        <v>10</v>
      </c>
      <c r="M83" s="163">
        <v>4</v>
      </c>
      <c r="N83" s="163">
        <v>13</v>
      </c>
      <c r="O83" s="164">
        <v>5</v>
      </c>
    </row>
    <row r="84" spans="1:15" ht="16.5">
      <c r="A84" s="392"/>
      <c r="B84" s="201" t="s">
        <v>2</v>
      </c>
      <c r="C84" s="167">
        <v>243</v>
      </c>
      <c r="D84" s="167">
        <v>179</v>
      </c>
      <c r="E84" s="167">
        <v>3</v>
      </c>
      <c r="F84" s="167">
        <v>11</v>
      </c>
      <c r="G84" s="167">
        <v>7</v>
      </c>
      <c r="H84" s="167">
        <v>4</v>
      </c>
      <c r="I84" s="167">
        <v>5</v>
      </c>
      <c r="J84" s="167">
        <v>5</v>
      </c>
      <c r="K84" s="163">
        <v>14</v>
      </c>
      <c r="L84" s="163">
        <v>4</v>
      </c>
      <c r="M84" s="163">
        <v>1</v>
      </c>
      <c r="N84" s="163">
        <v>7</v>
      </c>
      <c r="O84" s="164">
        <v>3</v>
      </c>
    </row>
    <row r="85" spans="1:15" ht="16.5">
      <c r="A85" s="390" t="s">
        <v>484</v>
      </c>
      <c r="B85" s="201" t="s">
        <v>0</v>
      </c>
      <c r="C85" s="167">
        <v>567</v>
      </c>
      <c r="D85" s="167">
        <v>424</v>
      </c>
      <c r="E85" s="167">
        <v>10</v>
      </c>
      <c r="F85" s="167">
        <v>14</v>
      </c>
      <c r="G85" s="167">
        <v>14</v>
      </c>
      <c r="H85" s="167">
        <v>8</v>
      </c>
      <c r="I85" s="167">
        <v>11</v>
      </c>
      <c r="J85" s="167">
        <v>20</v>
      </c>
      <c r="K85" s="163">
        <v>22</v>
      </c>
      <c r="L85" s="163">
        <v>8</v>
      </c>
      <c r="M85" s="163">
        <v>11</v>
      </c>
      <c r="N85" s="163">
        <v>18</v>
      </c>
      <c r="O85" s="164">
        <v>7</v>
      </c>
    </row>
    <row r="86" spans="1:15" ht="16.5">
      <c r="A86" s="391"/>
      <c r="B86" s="201" t="s">
        <v>1</v>
      </c>
      <c r="C86" s="167">
        <v>325</v>
      </c>
      <c r="D86" s="167">
        <v>233</v>
      </c>
      <c r="E86" s="167">
        <v>5</v>
      </c>
      <c r="F86" s="167">
        <v>9</v>
      </c>
      <c r="G86" s="167">
        <v>8</v>
      </c>
      <c r="H86" s="167">
        <v>7</v>
      </c>
      <c r="I86" s="167">
        <v>4</v>
      </c>
      <c r="J86" s="167">
        <v>12</v>
      </c>
      <c r="K86" s="163">
        <v>13</v>
      </c>
      <c r="L86" s="163">
        <v>7</v>
      </c>
      <c r="M86" s="163">
        <v>8</v>
      </c>
      <c r="N86" s="163">
        <v>15</v>
      </c>
      <c r="O86" s="164">
        <v>4</v>
      </c>
    </row>
    <row r="87" spans="1:15" ht="16.5">
      <c r="A87" s="392"/>
      <c r="B87" s="201" t="s">
        <v>2</v>
      </c>
      <c r="C87" s="167">
        <v>242</v>
      </c>
      <c r="D87" s="167">
        <v>191</v>
      </c>
      <c r="E87" s="167">
        <v>5</v>
      </c>
      <c r="F87" s="167">
        <v>5</v>
      </c>
      <c r="G87" s="167">
        <v>6</v>
      </c>
      <c r="H87" s="167">
        <v>1</v>
      </c>
      <c r="I87" s="167">
        <v>7</v>
      </c>
      <c r="J87" s="167">
        <v>8</v>
      </c>
      <c r="K87" s="163">
        <v>9</v>
      </c>
      <c r="L87" s="163">
        <v>1</v>
      </c>
      <c r="M87" s="163">
        <v>3</v>
      </c>
      <c r="N87" s="163">
        <v>3</v>
      </c>
      <c r="O87" s="164">
        <v>3</v>
      </c>
    </row>
    <row r="88" spans="1:15" ht="16.5">
      <c r="A88" s="390" t="s">
        <v>485</v>
      </c>
      <c r="B88" s="201" t="s">
        <v>0</v>
      </c>
      <c r="C88" s="167">
        <v>561</v>
      </c>
      <c r="D88" s="167">
        <v>426</v>
      </c>
      <c r="E88" s="167">
        <v>14</v>
      </c>
      <c r="F88" s="167">
        <v>6</v>
      </c>
      <c r="G88" s="167">
        <v>13</v>
      </c>
      <c r="H88" s="167">
        <v>13</v>
      </c>
      <c r="I88" s="167">
        <v>16</v>
      </c>
      <c r="J88" s="167">
        <v>13</v>
      </c>
      <c r="K88" s="163">
        <v>12</v>
      </c>
      <c r="L88" s="163">
        <v>12</v>
      </c>
      <c r="M88" s="163">
        <v>6</v>
      </c>
      <c r="N88" s="163">
        <v>24</v>
      </c>
      <c r="O88" s="164">
        <v>6</v>
      </c>
    </row>
    <row r="89" spans="1:15" ht="16.5">
      <c r="A89" s="391"/>
      <c r="B89" s="201" t="s">
        <v>1</v>
      </c>
      <c r="C89" s="167">
        <v>316</v>
      </c>
      <c r="D89" s="167">
        <v>236</v>
      </c>
      <c r="E89" s="167">
        <v>5</v>
      </c>
      <c r="F89" s="167">
        <v>5</v>
      </c>
      <c r="G89" s="167">
        <v>7</v>
      </c>
      <c r="H89" s="167">
        <v>8</v>
      </c>
      <c r="I89" s="167">
        <v>11</v>
      </c>
      <c r="J89" s="167">
        <v>9</v>
      </c>
      <c r="K89" s="163">
        <v>8</v>
      </c>
      <c r="L89" s="163">
        <v>5</v>
      </c>
      <c r="M89" s="163">
        <v>3</v>
      </c>
      <c r="N89" s="163">
        <v>14</v>
      </c>
      <c r="O89" s="164">
        <v>5</v>
      </c>
    </row>
    <row r="90" spans="1:15" ht="16.5">
      <c r="A90" s="392"/>
      <c r="B90" s="201" t="s">
        <v>2</v>
      </c>
      <c r="C90" s="167">
        <v>245</v>
      </c>
      <c r="D90" s="167">
        <v>190</v>
      </c>
      <c r="E90" s="167">
        <v>9</v>
      </c>
      <c r="F90" s="167">
        <v>1</v>
      </c>
      <c r="G90" s="167">
        <v>6</v>
      </c>
      <c r="H90" s="167">
        <v>5</v>
      </c>
      <c r="I90" s="167">
        <v>5</v>
      </c>
      <c r="J90" s="167">
        <v>4</v>
      </c>
      <c r="K90" s="163">
        <v>4</v>
      </c>
      <c r="L90" s="163">
        <v>7</v>
      </c>
      <c r="M90" s="163">
        <v>3</v>
      </c>
      <c r="N90" s="163">
        <v>10</v>
      </c>
      <c r="O90" s="164">
        <v>1</v>
      </c>
    </row>
    <row r="91" spans="1:15" ht="16.5">
      <c r="A91" s="390" t="s">
        <v>486</v>
      </c>
      <c r="B91" s="201" t="s">
        <v>0</v>
      </c>
      <c r="C91" s="167">
        <v>454</v>
      </c>
      <c r="D91" s="167">
        <v>370</v>
      </c>
      <c r="E91" s="167">
        <v>4</v>
      </c>
      <c r="F91" s="167">
        <v>5</v>
      </c>
      <c r="G91" s="167">
        <v>7</v>
      </c>
      <c r="H91" s="167">
        <v>8</v>
      </c>
      <c r="I91" s="167">
        <v>6</v>
      </c>
      <c r="J91" s="167">
        <v>9</v>
      </c>
      <c r="K91" s="163">
        <v>9</v>
      </c>
      <c r="L91" s="163">
        <v>7</v>
      </c>
      <c r="M91" s="163">
        <v>8</v>
      </c>
      <c r="N91" s="163">
        <v>18</v>
      </c>
      <c r="O91" s="164">
        <v>3</v>
      </c>
    </row>
    <row r="92" spans="1:15" ht="16.5">
      <c r="A92" s="391"/>
      <c r="B92" s="201" t="s">
        <v>1</v>
      </c>
      <c r="C92" s="167">
        <v>260</v>
      </c>
      <c r="D92" s="167">
        <v>207</v>
      </c>
      <c r="E92" s="167">
        <v>2</v>
      </c>
      <c r="F92" s="167">
        <v>4</v>
      </c>
      <c r="G92" s="167">
        <v>3</v>
      </c>
      <c r="H92" s="167">
        <v>5</v>
      </c>
      <c r="I92" s="167">
        <v>4</v>
      </c>
      <c r="J92" s="167">
        <v>6</v>
      </c>
      <c r="K92" s="163">
        <v>5</v>
      </c>
      <c r="L92" s="163">
        <v>4</v>
      </c>
      <c r="M92" s="163">
        <v>4</v>
      </c>
      <c r="N92" s="163">
        <v>13</v>
      </c>
      <c r="O92" s="164">
        <v>3</v>
      </c>
    </row>
    <row r="93" spans="1:15" ht="16.5">
      <c r="A93" s="392"/>
      <c r="B93" s="201" t="s">
        <v>2</v>
      </c>
      <c r="C93" s="167">
        <v>194</v>
      </c>
      <c r="D93" s="167">
        <v>163</v>
      </c>
      <c r="E93" s="167">
        <v>2</v>
      </c>
      <c r="F93" s="167">
        <v>1</v>
      </c>
      <c r="G93" s="167">
        <v>4</v>
      </c>
      <c r="H93" s="167">
        <v>3</v>
      </c>
      <c r="I93" s="167">
        <v>2</v>
      </c>
      <c r="J93" s="167">
        <v>3</v>
      </c>
      <c r="K93" s="163">
        <v>4</v>
      </c>
      <c r="L93" s="163">
        <v>3</v>
      </c>
      <c r="M93" s="163">
        <v>4</v>
      </c>
      <c r="N93" s="163">
        <v>5</v>
      </c>
      <c r="O93" s="164">
        <v>0</v>
      </c>
    </row>
    <row r="94" spans="1:15" ht="16.5">
      <c r="A94" s="390" t="s">
        <v>487</v>
      </c>
      <c r="B94" s="201" t="s">
        <v>0</v>
      </c>
      <c r="C94" s="167">
        <v>444</v>
      </c>
      <c r="D94" s="167">
        <v>356</v>
      </c>
      <c r="E94" s="167">
        <v>4</v>
      </c>
      <c r="F94" s="167">
        <v>5</v>
      </c>
      <c r="G94" s="167">
        <v>4</v>
      </c>
      <c r="H94" s="167">
        <v>10</v>
      </c>
      <c r="I94" s="167">
        <v>10</v>
      </c>
      <c r="J94" s="167">
        <v>10</v>
      </c>
      <c r="K94" s="163">
        <v>11</v>
      </c>
      <c r="L94" s="163">
        <v>7</v>
      </c>
      <c r="M94" s="163">
        <v>5</v>
      </c>
      <c r="N94" s="163">
        <v>19</v>
      </c>
      <c r="O94" s="164">
        <v>3</v>
      </c>
    </row>
    <row r="95" spans="1:15" ht="16.5">
      <c r="A95" s="391"/>
      <c r="B95" s="201" t="s">
        <v>1</v>
      </c>
      <c r="C95" s="167">
        <v>264</v>
      </c>
      <c r="D95" s="167">
        <v>208</v>
      </c>
      <c r="E95" s="167">
        <v>2</v>
      </c>
      <c r="F95" s="167">
        <v>5</v>
      </c>
      <c r="G95" s="167">
        <v>3</v>
      </c>
      <c r="H95" s="167">
        <v>5</v>
      </c>
      <c r="I95" s="167">
        <v>5</v>
      </c>
      <c r="J95" s="167">
        <v>6</v>
      </c>
      <c r="K95" s="163">
        <v>5</v>
      </c>
      <c r="L95" s="163">
        <v>4</v>
      </c>
      <c r="M95" s="163">
        <v>4</v>
      </c>
      <c r="N95" s="163">
        <v>15</v>
      </c>
      <c r="O95" s="164">
        <v>2</v>
      </c>
    </row>
    <row r="96" spans="1:15" ht="16.5">
      <c r="A96" s="392"/>
      <c r="B96" s="201" t="s">
        <v>2</v>
      </c>
      <c r="C96" s="167">
        <v>180</v>
      </c>
      <c r="D96" s="167">
        <v>148</v>
      </c>
      <c r="E96" s="167">
        <v>2</v>
      </c>
      <c r="F96" s="167">
        <v>0</v>
      </c>
      <c r="G96" s="167">
        <v>1</v>
      </c>
      <c r="H96" s="167">
        <v>5</v>
      </c>
      <c r="I96" s="167">
        <v>5</v>
      </c>
      <c r="J96" s="167">
        <v>4</v>
      </c>
      <c r="K96" s="163">
        <v>6</v>
      </c>
      <c r="L96" s="163">
        <v>3</v>
      </c>
      <c r="M96" s="163">
        <v>1</v>
      </c>
      <c r="N96" s="163">
        <v>4</v>
      </c>
      <c r="O96" s="164">
        <v>1</v>
      </c>
    </row>
    <row r="97" spans="1:15" ht="16.5">
      <c r="A97" s="390" t="s">
        <v>488</v>
      </c>
      <c r="B97" s="201" t="s">
        <v>0</v>
      </c>
      <c r="C97" s="167">
        <v>434</v>
      </c>
      <c r="D97" s="167">
        <v>345</v>
      </c>
      <c r="E97" s="167">
        <v>1</v>
      </c>
      <c r="F97" s="167">
        <v>9</v>
      </c>
      <c r="G97" s="167">
        <v>2</v>
      </c>
      <c r="H97" s="167">
        <v>3</v>
      </c>
      <c r="I97" s="167">
        <v>4</v>
      </c>
      <c r="J97" s="167">
        <v>15</v>
      </c>
      <c r="K97" s="163">
        <v>13</v>
      </c>
      <c r="L97" s="163">
        <v>6</v>
      </c>
      <c r="M97" s="163">
        <v>8</v>
      </c>
      <c r="N97" s="163">
        <v>22</v>
      </c>
      <c r="O97" s="164">
        <v>6</v>
      </c>
    </row>
    <row r="98" spans="1:15" ht="16.5">
      <c r="A98" s="391"/>
      <c r="B98" s="201" t="s">
        <v>1</v>
      </c>
      <c r="C98" s="167">
        <v>239</v>
      </c>
      <c r="D98" s="167">
        <v>186</v>
      </c>
      <c r="E98" s="167">
        <v>1</v>
      </c>
      <c r="F98" s="167">
        <v>5</v>
      </c>
      <c r="G98" s="167">
        <v>1</v>
      </c>
      <c r="H98" s="167">
        <v>1</v>
      </c>
      <c r="I98" s="167">
        <v>2</v>
      </c>
      <c r="J98" s="167">
        <v>10</v>
      </c>
      <c r="K98" s="163">
        <v>10</v>
      </c>
      <c r="L98" s="163">
        <v>3</v>
      </c>
      <c r="M98" s="163">
        <v>4</v>
      </c>
      <c r="N98" s="163">
        <v>11</v>
      </c>
      <c r="O98" s="164">
        <v>5</v>
      </c>
    </row>
    <row r="99" spans="1:15" ht="16.5">
      <c r="A99" s="392"/>
      <c r="B99" s="201" t="s">
        <v>2</v>
      </c>
      <c r="C99" s="167">
        <v>195</v>
      </c>
      <c r="D99" s="167">
        <v>159</v>
      </c>
      <c r="E99" s="167">
        <v>0</v>
      </c>
      <c r="F99" s="167">
        <v>4</v>
      </c>
      <c r="G99" s="167">
        <v>1</v>
      </c>
      <c r="H99" s="167">
        <v>2</v>
      </c>
      <c r="I99" s="167">
        <v>2</v>
      </c>
      <c r="J99" s="167">
        <v>5</v>
      </c>
      <c r="K99" s="163">
        <v>3</v>
      </c>
      <c r="L99" s="163">
        <v>3</v>
      </c>
      <c r="M99" s="163">
        <v>4</v>
      </c>
      <c r="N99" s="163">
        <v>11</v>
      </c>
      <c r="O99" s="164">
        <v>1</v>
      </c>
    </row>
    <row r="100" spans="1:15" ht="16.5">
      <c r="A100" s="390" t="s">
        <v>489</v>
      </c>
      <c r="B100" s="201" t="s">
        <v>0</v>
      </c>
      <c r="C100" s="167">
        <v>416</v>
      </c>
      <c r="D100" s="167">
        <v>321</v>
      </c>
      <c r="E100" s="167">
        <v>8</v>
      </c>
      <c r="F100" s="167">
        <v>5</v>
      </c>
      <c r="G100" s="167">
        <v>4</v>
      </c>
      <c r="H100" s="167">
        <v>8</v>
      </c>
      <c r="I100" s="167">
        <v>4</v>
      </c>
      <c r="J100" s="167">
        <v>11</v>
      </c>
      <c r="K100" s="163">
        <v>17</v>
      </c>
      <c r="L100" s="163">
        <v>8</v>
      </c>
      <c r="M100" s="163">
        <v>6</v>
      </c>
      <c r="N100" s="163">
        <v>17</v>
      </c>
      <c r="O100" s="164">
        <v>7</v>
      </c>
    </row>
    <row r="101" spans="1:15" ht="16.5">
      <c r="A101" s="391"/>
      <c r="B101" s="201" t="s">
        <v>1</v>
      </c>
      <c r="C101" s="167">
        <v>235</v>
      </c>
      <c r="D101" s="167">
        <v>181</v>
      </c>
      <c r="E101" s="167">
        <v>5</v>
      </c>
      <c r="F101" s="167">
        <v>3</v>
      </c>
      <c r="G101" s="167">
        <v>3</v>
      </c>
      <c r="H101" s="167">
        <v>4</v>
      </c>
      <c r="I101" s="167">
        <v>1</v>
      </c>
      <c r="J101" s="167">
        <v>6</v>
      </c>
      <c r="K101" s="163">
        <v>11</v>
      </c>
      <c r="L101" s="163">
        <v>3</v>
      </c>
      <c r="M101" s="163">
        <v>4</v>
      </c>
      <c r="N101" s="163">
        <v>10</v>
      </c>
      <c r="O101" s="164">
        <v>4</v>
      </c>
    </row>
    <row r="102" spans="1:15" ht="16.5">
      <c r="A102" s="392"/>
      <c r="B102" s="201" t="s">
        <v>2</v>
      </c>
      <c r="C102" s="167">
        <v>181</v>
      </c>
      <c r="D102" s="167">
        <v>140</v>
      </c>
      <c r="E102" s="167">
        <v>3</v>
      </c>
      <c r="F102" s="167">
        <v>2</v>
      </c>
      <c r="G102" s="167">
        <v>1</v>
      </c>
      <c r="H102" s="167">
        <v>4</v>
      </c>
      <c r="I102" s="167">
        <v>3</v>
      </c>
      <c r="J102" s="167">
        <v>5</v>
      </c>
      <c r="K102" s="163">
        <v>6</v>
      </c>
      <c r="L102" s="163">
        <v>5</v>
      </c>
      <c r="M102" s="163">
        <v>2</v>
      </c>
      <c r="N102" s="163">
        <v>7</v>
      </c>
      <c r="O102" s="164">
        <v>3</v>
      </c>
    </row>
    <row r="103" spans="1:15" ht="16.5">
      <c r="A103" s="390" t="s">
        <v>490</v>
      </c>
      <c r="B103" s="201" t="s">
        <v>0</v>
      </c>
      <c r="C103" s="167">
        <v>442</v>
      </c>
      <c r="D103" s="167">
        <v>350</v>
      </c>
      <c r="E103" s="167">
        <v>8</v>
      </c>
      <c r="F103" s="167">
        <v>6</v>
      </c>
      <c r="G103" s="167">
        <v>3</v>
      </c>
      <c r="H103" s="167">
        <v>7</v>
      </c>
      <c r="I103" s="167">
        <v>14</v>
      </c>
      <c r="J103" s="167">
        <v>12</v>
      </c>
      <c r="K103" s="163">
        <v>15</v>
      </c>
      <c r="L103" s="163">
        <v>6</v>
      </c>
      <c r="M103" s="163">
        <v>1</v>
      </c>
      <c r="N103" s="163">
        <v>16</v>
      </c>
      <c r="O103" s="164">
        <v>4</v>
      </c>
    </row>
    <row r="104" spans="1:15" ht="16.5">
      <c r="A104" s="391"/>
      <c r="B104" s="201" t="s">
        <v>1</v>
      </c>
      <c r="C104" s="167">
        <v>236</v>
      </c>
      <c r="D104" s="167">
        <v>184</v>
      </c>
      <c r="E104" s="167">
        <v>2</v>
      </c>
      <c r="F104" s="167">
        <v>3</v>
      </c>
      <c r="G104" s="167">
        <v>2</v>
      </c>
      <c r="H104" s="167">
        <v>5</v>
      </c>
      <c r="I104" s="167">
        <v>7</v>
      </c>
      <c r="J104" s="167">
        <v>7</v>
      </c>
      <c r="K104" s="163">
        <v>9</v>
      </c>
      <c r="L104" s="163">
        <v>4</v>
      </c>
      <c r="M104" s="163">
        <v>1</v>
      </c>
      <c r="N104" s="163">
        <v>9</v>
      </c>
      <c r="O104" s="164">
        <v>3</v>
      </c>
    </row>
    <row r="105" spans="1:15" ht="16.5">
      <c r="A105" s="392"/>
      <c r="B105" s="201" t="s">
        <v>2</v>
      </c>
      <c r="C105" s="167">
        <v>206</v>
      </c>
      <c r="D105" s="167">
        <v>166</v>
      </c>
      <c r="E105" s="167">
        <v>6</v>
      </c>
      <c r="F105" s="167">
        <v>3</v>
      </c>
      <c r="G105" s="167">
        <v>1</v>
      </c>
      <c r="H105" s="167">
        <v>2</v>
      </c>
      <c r="I105" s="167">
        <v>7</v>
      </c>
      <c r="J105" s="167">
        <v>5</v>
      </c>
      <c r="K105" s="163">
        <v>6</v>
      </c>
      <c r="L105" s="163">
        <v>2</v>
      </c>
      <c r="M105" s="163">
        <v>0</v>
      </c>
      <c r="N105" s="163">
        <v>7</v>
      </c>
      <c r="O105" s="164">
        <v>1</v>
      </c>
    </row>
    <row r="106" spans="1:15" ht="16.5">
      <c r="A106" s="390" t="s">
        <v>491</v>
      </c>
      <c r="B106" s="201" t="s">
        <v>0</v>
      </c>
      <c r="C106" s="167">
        <v>479</v>
      </c>
      <c r="D106" s="167">
        <v>377</v>
      </c>
      <c r="E106" s="167">
        <v>7</v>
      </c>
      <c r="F106" s="167">
        <v>10</v>
      </c>
      <c r="G106" s="167">
        <v>8</v>
      </c>
      <c r="H106" s="167">
        <v>8</v>
      </c>
      <c r="I106" s="167">
        <v>9</v>
      </c>
      <c r="J106" s="167">
        <v>5</v>
      </c>
      <c r="K106" s="163">
        <v>15</v>
      </c>
      <c r="L106" s="163">
        <v>5</v>
      </c>
      <c r="M106" s="163">
        <v>4</v>
      </c>
      <c r="N106" s="163">
        <v>26</v>
      </c>
      <c r="O106" s="164">
        <v>5</v>
      </c>
    </row>
    <row r="107" spans="1:15" ht="16.5">
      <c r="A107" s="391"/>
      <c r="B107" s="201" t="s">
        <v>1</v>
      </c>
      <c r="C107" s="167">
        <v>264</v>
      </c>
      <c r="D107" s="167">
        <v>203</v>
      </c>
      <c r="E107" s="167">
        <v>4</v>
      </c>
      <c r="F107" s="167">
        <v>3</v>
      </c>
      <c r="G107" s="167">
        <v>5</v>
      </c>
      <c r="H107" s="167">
        <v>3</v>
      </c>
      <c r="I107" s="167">
        <v>6</v>
      </c>
      <c r="J107" s="167">
        <v>3</v>
      </c>
      <c r="K107" s="163">
        <v>11</v>
      </c>
      <c r="L107" s="163">
        <v>4</v>
      </c>
      <c r="M107" s="163">
        <v>3</v>
      </c>
      <c r="N107" s="163">
        <v>17</v>
      </c>
      <c r="O107" s="164">
        <v>2</v>
      </c>
    </row>
    <row r="108" spans="1:15" ht="16.5">
      <c r="A108" s="392"/>
      <c r="B108" s="201" t="s">
        <v>2</v>
      </c>
      <c r="C108" s="167">
        <v>215</v>
      </c>
      <c r="D108" s="167">
        <v>174</v>
      </c>
      <c r="E108" s="167">
        <v>3</v>
      </c>
      <c r="F108" s="167">
        <v>7</v>
      </c>
      <c r="G108" s="167">
        <v>3</v>
      </c>
      <c r="H108" s="167">
        <v>5</v>
      </c>
      <c r="I108" s="167">
        <v>3</v>
      </c>
      <c r="J108" s="167">
        <v>2</v>
      </c>
      <c r="K108" s="163">
        <v>4</v>
      </c>
      <c r="L108" s="163">
        <v>1</v>
      </c>
      <c r="M108" s="163">
        <v>1</v>
      </c>
      <c r="N108" s="163">
        <v>9</v>
      </c>
      <c r="O108" s="164">
        <v>3</v>
      </c>
    </row>
    <row r="109" spans="1:15" ht="16.5">
      <c r="A109" s="390" t="s">
        <v>492</v>
      </c>
      <c r="B109" s="201" t="s">
        <v>0</v>
      </c>
      <c r="C109" s="167">
        <v>515</v>
      </c>
      <c r="D109" s="167">
        <v>426</v>
      </c>
      <c r="E109" s="167">
        <v>4</v>
      </c>
      <c r="F109" s="167">
        <v>6</v>
      </c>
      <c r="G109" s="167">
        <v>9</v>
      </c>
      <c r="H109" s="167">
        <v>10</v>
      </c>
      <c r="I109" s="167">
        <v>15</v>
      </c>
      <c r="J109" s="167">
        <v>14</v>
      </c>
      <c r="K109" s="163">
        <v>7</v>
      </c>
      <c r="L109" s="163">
        <v>6</v>
      </c>
      <c r="M109" s="163">
        <v>4</v>
      </c>
      <c r="N109" s="163">
        <v>10</v>
      </c>
      <c r="O109" s="164">
        <v>4</v>
      </c>
    </row>
    <row r="110" spans="1:15" ht="16.5">
      <c r="A110" s="391"/>
      <c r="B110" s="201" t="s">
        <v>1</v>
      </c>
      <c r="C110" s="167">
        <v>260</v>
      </c>
      <c r="D110" s="167">
        <v>209</v>
      </c>
      <c r="E110" s="167">
        <v>4</v>
      </c>
      <c r="F110" s="167">
        <v>5</v>
      </c>
      <c r="G110" s="167">
        <v>5</v>
      </c>
      <c r="H110" s="167">
        <v>7</v>
      </c>
      <c r="I110" s="167">
        <v>7</v>
      </c>
      <c r="J110" s="167">
        <v>7</v>
      </c>
      <c r="K110" s="163">
        <v>4</v>
      </c>
      <c r="L110" s="163">
        <v>4</v>
      </c>
      <c r="M110" s="163">
        <v>0</v>
      </c>
      <c r="N110" s="163">
        <v>5</v>
      </c>
      <c r="O110" s="164">
        <v>3</v>
      </c>
    </row>
    <row r="111" spans="1:15" ht="16.5">
      <c r="A111" s="392"/>
      <c r="B111" s="201" t="s">
        <v>2</v>
      </c>
      <c r="C111" s="167">
        <v>255</v>
      </c>
      <c r="D111" s="167">
        <v>217</v>
      </c>
      <c r="E111" s="167">
        <v>0</v>
      </c>
      <c r="F111" s="167">
        <v>1</v>
      </c>
      <c r="G111" s="167">
        <v>4</v>
      </c>
      <c r="H111" s="167">
        <v>3</v>
      </c>
      <c r="I111" s="167">
        <v>8</v>
      </c>
      <c r="J111" s="167">
        <v>7</v>
      </c>
      <c r="K111" s="163">
        <v>3</v>
      </c>
      <c r="L111" s="163">
        <v>2</v>
      </c>
      <c r="M111" s="163">
        <v>4</v>
      </c>
      <c r="N111" s="163">
        <v>5</v>
      </c>
      <c r="O111" s="164">
        <v>1</v>
      </c>
    </row>
    <row r="112" spans="1:15" ht="16.5">
      <c r="A112" s="390" t="s">
        <v>493</v>
      </c>
      <c r="B112" s="201" t="s">
        <v>0</v>
      </c>
      <c r="C112" s="167">
        <v>471</v>
      </c>
      <c r="D112" s="167">
        <v>395</v>
      </c>
      <c r="E112" s="167">
        <v>3</v>
      </c>
      <c r="F112" s="167">
        <v>6</v>
      </c>
      <c r="G112" s="167">
        <v>8</v>
      </c>
      <c r="H112" s="167">
        <v>5</v>
      </c>
      <c r="I112" s="167">
        <v>5</v>
      </c>
      <c r="J112" s="167">
        <v>7</v>
      </c>
      <c r="K112" s="163">
        <v>15</v>
      </c>
      <c r="L112" s="163">
        <v>6</v>
      </c>
      <c r="M112" s="163">
        <v>2</v>
      </c>
      <c r="N112" s="163">
        <v>17</v>
      </c>
      <c r="O112" s="164">
        <v>2</v>
      </c>
    </row>
    <row r="113" spans="1:15" ht="16.5">
      <c r="A113" s="391"/>
      <c r="B113" s="201" t="s">
        <v>1</v>
      </c>
      <c r="C113" s="167">
        <v>240</v>
      </c>
      <c r="D113" s="167">
        <v>190</v>
      </c>
      <c r="E113" s="167">
        <v>1</v>
      </c>
      <c r="F113" s="167">
        <v>3</v>
      </c>
      <c r="G113" s="167">
        <v>6</v>
      </c>
      <c r="H113" s="167">
        <v>4</v>
      </c>
      <c r="I113" s="167">
        <v>4</v>
      </c>
      <c r="J113" s="167">
        <v>5</v>
      </c>
      <c r="K113" s="163">
        <v>10</v>
      </c>
      <c r="L113" s="163">
        <v>5</v>
      </c>
      <c r="M113" s="163">
        <v>1</v>
      </c>
      <c r="N113" s="163">
        <v>10</v>
      </c>
      <c r="O113" s="164">
        <v>1</v>
      </c>
    </row>
    <row r="114" spans="1:15" ht="16.5">
      <c r="A114" s="392"/>
      <c r="B114" s="201" t="s">
        <v>2</v>
      </c>
      <c r="C114" s="167">
        <v>231</v>
      </c>
      <c r="D114" s="167">
        <v>205</v>
      </c>
      <c r="E114" s="167">
        <v>2</v>
      </c>
      <c r="F114" s="167">
        <v>3</v>
      </c>
      <c r="G114" s="167">
        <v>2</v>
      </c>
      <c r="H114" s="167">
        <v>1</v>
      </c>
      <c r="I114" s="167">
        <v>1</v>
      </c>
      <c r="J114" s="167">
        <v>2</v>
      </c>
      <c r="K114" s="163">
        <v>5</v>
      </c>
      <c r="L114" s="163">
        <v>1</v>
      </c>
      <c r="M114" s="163">
        <v>1</v>
      </c>
      <c r="N114" s="163">
        <v>7</v>
      </c>
      <c r="O114" s="164">
        <v>1</v>
      </c>
    </row>
    <row r="115" spans="1:15" ht="16.5">
      <c r="A115" s="390" t="s">
        <v>494</v>
      </c>
      <c r="B115" s="201" t="s">
        <v>0</v>
      </c>
      <c r="C115" s="167">
        <v>538</v>
      </c>
      <c r="D115" s="167">
        <v>438</v>
      </c>
      <c r="E115" s="167">
        <v>6</v>
      </c>
      <c r="F115" s="167">
        <v>6</v>
      </c>
      <c r="G115" s="167">
        <v>6</v>
      </c>
      <c r="H115" s="167">
        <v>7</v>
      </c>
      <c r="I115" s="167">
        <v>7</v>
      </c>
      <c r="J115" s="167">
        <v>9</v>
      </c>
      <c r="K115" s="163">
        <v>14</v>
      </c>
      <c r="L115" s="163">
        <v>6</v>
      </c>
      <c r="M115" s="163">
        <v>4</v>
      </c>
      <c r="N115" s="163">
        <v>32</v>
      </c>
      <c r="O115" s="164">
        <v>3</v>
      </c>
    </row>
    <row r="116" spans="1:15" ht="16.5">
      <c r="A116" s="391"/>
      <c r="B116" s="201" t="s">
        <v>1</v>
      </c>
      <c r="C116" s="167">
        <v>266</v>
      </c>
      <c r="D116" s="167">
        <v>216</v>
      </c>
      <c r="E116" s="167">
        <v>2</v>
      </c>
      <c r="F116" s="167">
        <v>3</v>
      </c>
      <c r="G116" s="167">
        <v>5</v>
      </c>
      <c r="H116" s="167">
        <v>4</v>
      </c>
      <c r="I116" s="167">
        <v>4</v>
      </c>
      <c r="J116" s="167">
        <v>3</v>
      </c>
      <c r="K116" s="163">
        <v>7</v>
      </c>
      <c r="L116" s="163">
        <v>4</v>
      </c>
      <c r="M116" s="163">
        <v>1</v>
      </c>
      <c r="N116" s="163">
        <v>15</v>
      </c>
      <c r="O116" s="164">
        <v>2</v>
      </c>
    </row>
    <row r="117" spans="1:15" ht="16.5">
      <c r="A117" s="392"/>
      <c r="B117" s="201" t="s">
        <v>2</v>
      </c>
      <c r="C117" s="167">
        <v>272</v>
      </c>
      <c r="D117" s="167">
        <v>222</v>
      </c>
      <c r="E117" s="167">
        <v>4</v>
      </c>
      <c r="F117" s="167">
        <v>3</v>
      </c>
      <c r="G117" s="167">
        <v>1</v>
      </c>
      <c r="H117" s="167">
        <v>3</v>
      </c>
      <c r="I117" s="167">
        <v>3</v>
      </c>
      <c r="J117" s="167">
        <v>6</v>
      </c>
      <c r="K117" s="163">
        <v>7</v>
      </c>
      <c r="L117" s="163">
        <v>2</v>
      </c>
      <c r="M117" s="163">
        <v>3</v>
      </c>
      <c r="N117" s="163">
        <v>17</v>
      </c>
      <c r="O117" s="164">
        <v>1</v>
      </c>
    </row>
    <row r="118" spans="1:15" ht="16.5">
      <c r="A118" s="390" t="s">
        <v>495</v>
      </c>
      <c r="B118" s="201" t="s">
        <v>0</v>
      </c>
      <c r="C118" s="167">
        <v>580</v>
      </c>
      <c r="D118" s="167">
        <v>470</v>
      </c>
      <c r="E118" s="167">
        <v>5</v>
      </c>
      <c r="F118" s="167">
        <v>11</v>
      </c>
      <c r="G118" s="167">
        <v>10</v>
      </c>
      <c r="H118" s="167">
        <v>2</v>
      </c>
      <c r="I118" s="167">
        <v>18</v>
      </c>
      <c r="J118" s="167">
        <v>11</v>
      </c>
      <c r="K118" s="163">
        <v>13</v>
      </c>
      <c r="L118" s="163">
        <v>9</v>
      </c>
      <c r="M118" s="163">
        <v>3</v>
      </c>
      <c r="N118" s="163">
        <v>20</v>
      </c>
      <c r="O118" s="164">
        <v>8</v>
      </c>
    </row>
    <row r="119" spans="1:15" ht="16.5">
      <c r="A119" s="391"/>
      <c r="B119" s="201" t="s">
        <v>1</v>
      </c>
      <c r="C119" s="167">
        <v>294</v>
      </c>
      <c r="D119" s="167">
        <v>217</v>
      </c>
      <c r="E119" s="167">
        <v>2</v>
      </c>
      <c r="F119" s="167">
        <v>8</v>
      </c>
      <c r="G119" s="167">
        <v>8</v>
      </c>
      <c r="H119" s="167">
        <v>1</v>
      </c>
      <c r="I119" s="167">
        <v>12</v>
      </c>
      <c r="J119" s="167">
        <v>6</v>
      </c>
      <c r="K119" s="163">
        <v>10</v>
      </c>
      <c r="L119" s="163">
        <v>8</v>
      </c>
      <c r="M119" s="163">
        <v>2</v>
      </c>
      <c r="N119" s="163">
        <v>14</v>
      </c>
      <c r="O119" s="164">
        <v>6</v>
      </c>
    </row>
    <row r="120" spans="1:15" ht="16.5">
      <c r="A120" s="392"/>
      <c r="B120" s="201" t="s">
        <v>2</v>
      </c>
      <c r="C120" s="167">
        <v>286</v>
      </c>
      <c r="D120" s="167">
        <v>253</v>
      </c>
      <c r="E120" s="167">
        <v>3</v>
      </c>
      <c r="F120" s="167">
        <v>3</v>
      </c>
      <c r="G120" s="167">
        <v>2</v>
      </c>
      <c r="H120" s="167">
        <v>1</v>
      </c>
      <c r="I120" s="167">
        <v>6</v>
      </c>
      <c r="J120" s="167">
        <v>5</v>
      </c>
      <c r="K120" s="163">
        <v>3</v>
      </c>
      <c r="L120" s="163">
        <v>1</v>
      </c>
      <c r="M120" s="163">
        <v>1</v>
      </c>
      <c r="N120" s="163">
        <v>6</v>
      </c>
      <c r="O120" s="164">
        <v>2</v>
      </c>
    </row>
    <row r="121" spans="1:15" ht="16.5">
      <c r="A121" s="390" t="s">
        <v>496</v>
      </c>
      <c r="B121" s="201" t="s">
        <v>0</v>
      </c>
      <c r="C121" s="167">
        <v>654</v>
      </c>
      <c r="D121" s="167">
        <v>534</v>
      </c>
      <c r="E121" s="167">
        <v>7</v>
      </c>
      <c r="F121" s="167">
        <v>14</v>
      </c>
      <c r="G121" s="167">
        <v>5</v>
      </c>
      <c r="H121" s="167">
        <v>7</v>
      </c>
      <c r="I121" s="167">
        <v>12</v>
      </c>
      <c r="J121" s="167">
        <v>12</v>
      </c>
      <c r="K121" s="163">
        <v>17</v>
      </c>
      <c r="L121" s="163">
        <v>7</v>
      </c>
      <c r="M121" s="163">
        <v>8</v>
      </c>
      <c r="N121" s="163">
        <v>25</v>
      </c>
      <c r="O121" s="164">
        <v>6</v>
      </c>
    </row>
    <row r="122" spans="1:15" ht="16.5">
      <c r="A122" s="391"/>
      <c r="B122" s="201" t="s">
        <v>1</v>
      </c>
      <c r="C122" s="167">
        <v>313</v>
      </c>
      <c r="D122" s="167">
        <v>237</v>
      </c>
      <c r="E122" s="167">
        <v>5</v>
      </c>
      <c r="F122" s="167">
        <v>11</v>
      </c>
      <c r="G122" s="167">
        <v>1</v>
      </c>
      <c r="H122" s="167">
        <v>3</v>
      </c>
      <c r="I122" s="167">
        <v>6</v>
      </c>
      <c r="J122" s="167">
        <v>7</v>
      </c>
      <c r="K122" s="163">
        <v>15</v>
      </c>
      <c r="L122" s="163">
        <v>5</v>
      </c>
      <c r="M122" s="163">
        <v>6</v>
      </c>
      <c r="N122" s="163">
        <v>13</v>
      </c>
      <c r="O122" s="164">
        <v>4</v>
      </c>
    </row>
    <row r="123" spans="1:15" ht="16.5">
      <c r="A123" s="392"/>
      <c r="B123" s="201" t="s">
        <v>2</v>
      </c>
      <c r="C123" s="167">
        <v>341</v>
      </c>
      <c r="D123" s="167">
        <v>297</v>
      </c>
      <c r="E123" s="167">
        <v>2</v>
      </c>
      <c r="F123" s="167">
        <v>3</v>
      </c>
      <c r="G123" s="167">
        <v>4</v>
      </c>
      <c r="H123" s="167">
        <v>4</v>
      </c>
      <c r="I123" s="167">
        <v>6</v>
      </c>
      <c r="J123" s="167">
        <v>5</v>
      </c>
      <c r="K123" s="163">
        <v>2</v>
      </c>
      <c r="L123" s="163">
        <v>2</v>
      </c>
      <c r="M123" s="163">
        <v>2</v>
      </c>
      <c r="N123" s="163">
        <v>12</v>
      </c>
      <c r="O123" s="164">
        <v>2</v>
      </c>
    </row>
    <row r="124" spans="1:15" ht="16.5">
      <c r="A124" s="390" t="s">
        <v>497</v>
      </c>
      <c r="B124" s="201" t="s">
        <v>0</v>
      </c>
      <c r="C124" s="167">
        <v>692</v>
      </c>
      <c r="D124" s="167">
        <v>580</v>
      </c>
      <c r="E124" s="167">
        <v>8</v>
      </c>
      <c r="F124" s="167">
        <v>16</v>
      </c>
      <c r="G124" s="167">
        <v>9</v>
      </c>
      <c r="H124" s="167">
        <v>4</v>
      </c>
      <c r="I124" s="167">
        <v>14</v>
      </c>
      <c r="J124" s="167">
        <v>7</v>
      </c>
      <c r="K124" s="163">
        <v>13</v>
      </c>
      <c r="L124" s="163">
        <v>7</v>
      </c>
      <c r="M124" s="163">
        <v>2</v>
      </c>
      <c r="N124" s="163">
        <v>29</v>
      </c>
      <c r="O124" s="164">
        <v>3</v>
      </c>
    </row>
    <row r="125" spans="1:15" ht="16.5">
      <c r="A125" s="391"/>
      <c r="B125" s="201" t="s">
        <v>1</v>
      </c>
      <c r="C125" s="167">
        <v>346</v>
      </c>
      <c r="D125" s="167">
        <v>290</v>
      </c>
      <c r="E125" s="167">
        <v>4</v>
      </c>
      <c r="F125" s="167">
        <v>9</v>
      </c>
      <c r="G125" s="167">
        <v>6</v>
      </c>
      <c r="H125" s="167">
        <v>3</v>
      </c>
      <c r="I125" s="167">
        <v>9</v>
      </c>
      <c r="J125" s="167">
        <v>1</v>
      </c>
      <c r="K125" s="163">
        <v>7</v>
      </c>
      <c r="L125" s="163">
        <v>1</v>
      </c>
      <c r="M125" s="163">
        <v>2</v>
      </c>
      <c r="N125" s="163">
        <v>13</v>
      </c>
      <c r="O125" s="164">
        <v>1</v>
      </c>
    </row>
    <row r="126" spans="1:15" ht="16.5">
      <c r="A126" s="392"/>
      <c r="B126" s="201" t="s">
        <v>2</v>
      </c>
      <c r="C126" s="167">
        <v>346</v>
      </c>
      <c r="D126" s="167">
        <v>290</v>
      </c>
      <c r="E126" s="167">
        <v>4</v>
      </c>
      <c r="F126" s="167">
        <v>7</v>
      </c>
      <c r="G126" s="167">
        <v>3</v>
      </c>
      <c r="H126" s="167">
        <v>1</v>
      </c>
      <c r="I126" s="167">
        <v>5</v>
      </c>
      <c r="J126" s="167">
        <v>6</v>
      </c>
      <c r="K126" s="163">
        <v>6</v>
      </c>
      <c r="L126" s="163">
        <v>6</v>
      </c>
      <c r="M126" s="163">
        <v>0</v>
      </c>
      <c r="N126" s="163">
        <v>16</v>
      </c>
      <c r="O126" s="164">
        <v>2</v>
      </c>
    </row>
    <row r="127" spans="1:15" ht="16.5">
      <c r="A127" s="390" t="s">
        <v>498</v>
      </c>
      <c r="B127" s="201" t="s">
        <v>0</v>
      </c>
      <c r="C127" s="167">
        <v>705</v>
      </c>
      <c r="D127" s="167">
        <v>573</v>
      </c>
      <c r="E127" s="167">
        <v>7</v>
      </c>
      <c r="F127" s="167">
        <v>14</v>
      </c>
      <c r="G127" s="167">
        <v>5</v>
      </c>
      <c r="H127" s="167">
        <v>8</v>
      </c>
      <c r="I127" s="167">
        <v>15</v>
      </c>
      <c r="J127" s="167">
        <v>15</v>
      </c>
      <c r="K127" s="163">
        <v>13</v>
      </c>
      <c r="L127" s="163">
        <v>12</v>
      </c>
      <c r="M127" s="163">
        <v>4</v>
      </c>
      <c r="N127" s="163">
        <v>33</v>
      </c>
      <c r="O127" s="164">
        <v>6</v>
      </c>
    </row>
    <row r="128" spans="1:15" ht="16.5">
      <c r="A128" s="391"/>
      <c r="B128" s="201" t="s">
        <v>1</v>
      </c>
      <c r="C128" s="167">
        <v>344</v>
      </c>
      <c r="D128" s="167">
        <v>274</v>
      </c>
      <c r="E128" s="167">
        <v>6</v>
      </c>
      <c r="F128" s="167">
        <v>8</v>
      </c>
      <c r="G128" s="167">
        <v>3</v>
      </c>
      <c r="H128" s="167">
        <v>4</v>
      </c>
      <c r="I128" s="167">
        <v>7</v>
      </c>
      <c r="J128" s="167">
        <v>9</v>
      </c>
      <c r="K128" s="163">
        <v>10</v>
      </c>
      <c r="L128" s="163">
        <v>4</v>
      </c>
      <c r="M128" s="163">
        <v>2</v>
      </c>
      <c r="N128" s="163">
        <v>15</v>
      </c>
      <c r="O128" s="164">
        <v>2</v>
      </c>
    </row>
    <row r="129" spans="1:15" ht="16.5">
      <c r="A129" s="392"/>
      <c r="B129" s="201" t="s">
        <v>2</v>
      </c>
      <c r="C129" s="167">
        <v>361</v>
      </c>
      <c r="D129" s="167">
        <v>299</v>
      </c>
      <c r="E129" s="167">
        <v>1</v>
      </c>
      <c r="F129" s="167">
        <v>6</v>
      </c>
      <c r="G129" s="167">
        <v>2</v>
      </c>
      <c r="H129" s="167">
        <v>4</v>
      </c>
      <c r="I129" s="167">
        <v>8</v>
      </c>
      <c r="J129" s="167">
        <v>6</v>
      </c>
      <c r="K129" s="163">
        <v>3</v>
      </c>
      <c r="L129" s="163">
        <v>8</v>
      </c>
      <c r="M129" s="163">
        <v>2</v>
      </c>
      <c r="N129" s="163">
        <v>18</v>
      </c>
      <c r="O129" s="164">
        <v>4</v>
      </c>
    </row>
    <row r="130" spans="1:15" ht="16.5">
      <c r="A130" s="390" t="s">
        <v>499</v>
      </c>
      <c r="B130" s="201" t="s">
        <v>0</v>
      </c>
      <c r="C130" s="167">
        <v>634</v>
      </c>
      <c r="D130" s="167">
        <v>521</v>
      </c>
      <c r="E130" s="167">
        <v>10</v>
      </c>
      <c r="F130" s="167">
        <v>11</v>
      </c>
      <c r="G130" s="167">
        <v>5</v>
      </c>
      <c r="H130" s="167">
        <v>4</v>
      </c>
      <c r="I130" s="167">
        <v>12</v>
      </c>
      <c r="J130" s="167">
        <v>10</v>
      </c>
      <c r="K130" s="163">
        <v>14</v>
      </c>
      <c r="L130" s="163">
        <v>5</v>
      </c>
      <c r="M130" s="163">
        <v>8</v>
      </c>
      <c r="N130" s="163">
        <v>30</v>
      </c>
      <c r="O130" s="164">
        <v>4</v>
      </c>
    </row>
    <row r="131" spans="1:15" ht="16.5">
      <c r="A131" s="391"/>
      <c r="B131" s="201" t="s">
        <v>1</v>
      </c>
      <c r="C131" s="167">
        <v>320</v>
      </c>
      <c r="D131" s="167">
        <v>254</v>
      </c>
      <c r="E131" s="167">
        <v>6</v>
      </c>
      <c r="F131" s="167">
        <v>8</v>
      </c>
      <c r="G131" s="167">
        <v>2</v>
      </c>
      <c r="H131" s="167">
        <v>4</v>
      </c>
      <c r="I131" s="167">
        <v>5</v>
      </c>
      <c r="J131" s="167">
        <v>5</v>
      </c>
      <c r="K131" s="163">
        <v>6</v>
      </c>
      <c r="L131" s="163">
        <v>3</v>
      </c>
      <c r="M131" s="163">
        <v>6</v>
      </c>
      <c r="N131" s="163">
        <v>19</v>
      </c>
      <c r="O131" s="164">
        <v>2</v>
      </c>
    </row>
    <row r="132" spans="1:15" ht="16.5">
      <c r="A132" s="392"/>
      <c r="B132" s="201" t="s">
        <v>2</v>
      </c>
      <c r="C132" s="167">
        <v>314</v>
      </c>
      <c r="D132" s="167">
        <v>267</v>
      </c>
      <c r="E132" s="167">
        <v>4</v>
      </c>
      <c r="F132" s="167">
        <v>3</v>
      </c>
      <c r="G132" s="167">
        <v>3</v>
      </c>
      <c r="H132" s="167">
        <v>0</v>
      </c>
      <c r="I132" s="167">
        <v>7</v>
      </c>
      <c r="J132" s="167">
        <v>5</v>
      </c>
      <c r="K132" s="163">
        <v>8</v>
      </c>
      <c r="L132" s="163">
        <v>2</v>
      </c>
      <c r="M132" s="163">
        <v>2</v>
      </c>
      <c r="N132" s="163">
        <v>11</v>
      </c>
      <c r="O132" s="164">
        <v>2</v>
      </c>
    </row>
    <row r="133" spans="1:15" ht="16.5">
      <c r="A133" s="390" t="s">
        <v>500</v>
      </c>
      <c r="B133" s="201" t="s">
        <v>0</v>
      </c>
      <c r="C133" s="167">
        <v>640</v>
      </c>
      <c r="D133" s="167">
        <v>514</v>
      </c>
      <c r="E133" s="167">
        <v>10</v>
      </c>
      <c r="F133" s="167">
        <v>15</v>
      </c>
      <c r="G133" s="167">
        <v>7</v>
      </c>
      <c r="H133" s="167">
        <v>12</v>
      </c>
      <c r="I133" s="167">
        <v>11</v>
      </c>
      <c r="J133" s="167">
        <v>9</v>
      </c>
      <c r="K133" s="163">
        <v>16</v>
      </c>
      <c r="L133" s="163">
        <v>5</v>
      </c>
      <c r="M133" s="163">
        <v>9</v>
      </c>
      <c r="N133" s="163">
        <v>23</v>
      </c>
      <c r="O133" s="164">
        <v>9</v>
      </c>
    </row>
    <row r="134" spans="1:15" ht="16.5">
      <c r="A134" s="391"/>
      <c r="B134" s="201" t="s">
        <v>1</v>
      </c>
      <c r="C134" s="167">
        <v>333</v>
      </c>
      <c r="D134" s="167">
        <v>254</v>
      </c>
      <c r="E134" s="167">
        <v>6</v>
      </c>
      <c r="F134" s="167">
        <v>5</v>
      </c>
      <c r="G134" s="167">
        <v>4</v>
      </c>
      <c r="H134" s="167">
        <v>9</v>
      </c>
      <c r="I134" s="167">
        <v>6</v>
      </c>
      <c r="J134" s="167">
        <v>6</v>
      </c>
      <c r="K134" s="163">
        <v>10</v>
      </c>
      <c r="L134" s="163">
        <v>4</v>
      </c>
      <c r="M134" s="163">
        <v>6</v>
      </c>
      <c r="N134" s="163">
        <v>17</v>
      </c>
      <c r="O134" s="164">
        <v>6</v>
      </c>
    </row>
    <row r="135" spans="1:15" ht="16.5">
      <c r="A135" s="392"/>
      <c r="B135" s="201" t="s">
        <v>2</v>
      </c>
      <c r="C135" s="167">
        <v>307</v>
      </c>
      <c r="D135" s="167">
        <v>260</v>
      </c>
      <c r="E135" s="167">
        <v>4</v>
      </c>
      <c r="F135" s="167">
        <v>10</v>
      </c>
      <c r="G135" s="167">
        <v>3</v>
      </c>
      <c r="H135" s="167">
        <v>3</v>
      </c>
      <c r="I135" s="167">
        <v>5</v>
      </c>
      <c r="J135" s="167">
        <v>3</v>
      </c>
      <c r="K135" s="163">
        <v>6</v>
      </c>
      <c r="L135" s="163">
        <v>1</v>
      </c>
      <c r="M135" s="163">
        <v>3</v>
      </c>
      <c r="N135" s="163">
        <v>6</v>
      </c>
      <c r="O135" s="164">
        <v>3</v>
      </c>
    </row>
    <row r="136" spans="1:15" ht="16.5">
      <c r="A136" s="390" t="s">
        <v>501</v>
      </c>
      <c r="B136" s="201" t="s">
        <v>0</v>
      </c>
      <c r="C136" s="167">
        <v>686</v>
      </c>
      <c r="D136" s="167">
        <v>565</v>
      </c>
      <c r="E136" s="167">
        <v>3</v>
      </c>
      <c r="F136" s="167">
        <v>13</v>
      </c>
      <c r="G136" s="167">
        <v>8</v>
      </c>
      <c r="H136" s="167">
        <v>13</v>
      </c>
      <c r="I136" s="167">
        <v>14</v>
      </c>
      <c r="J136" s="167">
        <v>12</v>
      </c>
      <c r="K136" s="163">
        <v>10</v>
      </c>
      <c r="L136" s="163">
        <v>10</v>
      </c>
      <c r="M136" s="163">
        <v>11</v>
      </c>
      <c r="N136" s="163">
        <v>23</v>
      </c>
      <c r="O136" s="164">
        <v>4</v>
      </c>
    </row>
    <row r="137" spans="1:15" ht="16.5">
      <c r="A137" s="391"/>
      <c r="B137" s="201" t="s">
        <v>1</v>
      </c>
      <c r="C137" s="167">
        <v>350</v>
      </c>
      <c r="D137" s="167">
        <v>264</v>
      </c>
      <c r="E137" s="167">
        <v>3</v>
      </c>
      <c r="F137" s="167">
        <v>7</v>
      </c>
      <c r="G137" s="167">
        <v>6</v>
      </c>
      <c r="H137" s="167">
        <v>11</v>
      </c>
      <c r="I137" s="167">
        <v>7</v>
      </c>
      <c r="J137" s="167">
        <v>8</v>
      </c>
      <c r="K137" s="163">
        <v>6</v>
      </c>
      <c r="L137" s="163">
        <v>9</v>
      </c>
      <c r="M137" s="163">
        <v>10</v>
      </c>
      <c r="N137" s="163">
        <v>15</v>
      </c>
      <c r="O137" s="164">
        <v>4</v>
      </c>
    </row>
    <row r="138" spans="1:15" ht="16.5">
      <c r="A138" s="392"/>
      <c r="B138" s="201" t="s">
        <v>2</v>
      </c>
      <c r="C138" s="167">
        <v>336</v>
      </c>
      <c r="D138" s="167">
        <v>301</v>
      </c>
      <c r="E138" s="167">
        <v>0</v>
      </c>
      <c r="F138" s="167">
        <v>6</v>
      </c>
      <c r="G138" s="167">
        <v>2</v>
      </c>
      <c r="H138" s="167">
        <v>2</v>
      </c>
      <c r="I138" s="167">
        <v>7</v>
      </c>
      <c r="J138" s="167">
        <v>4</v>
      </c>
      <c r="K138" s="163">
        <v>4</v>
      </c>
      <c r="L138" s="163">
        <v>1</v>
      </c>
      <c r="M138" s="163">
        <v>1</v>
      </c>
      <c r="N138" s="163">
        <v>8</v>
      </c>
      <c r="O138" s="164">
        <v>0</v>
      </c>
    </row>
    <row r="139" spans="1:15" ht="16.5">
      <c r="A139" s="390" t="s">
        <v>502</v>
      </c>
      <c r="B139" s="201" t="s">
        <v>0</v>
      </c>
      <c r="C139" s="167">
        <v>735</v>
      </c>
      <c r="D139" s="167">
        <v>608</v>
      </c>
      <c r="E139" s="167">
        <v>11</v>
      </c>
      <c r="F139" s="167">
        <v>13</v>
      </c>
      <c r="G139" s="167">
        <v>13</v>
      </c>
      <c r="H139" s="167">
        <v>12</v>
      </c>
      <c r="I139" s="167">
        <v>17</v>
      </c>
      <c r="J139" s="167">
        <v>14</v>
      </c>
      <c r="K139" s="163">
        <v>9</v>
      </c>
      <c r="L139" s="163">
        <v>9</v>
      </c>
      <c r="M139" s="163">
        <v>7</v>
      </c>
      <c r="N139" s="163">
        <v>14</v>
      </c>
      <c r="O139" s="164">
        <v>8</v>
      </c>
    </row>
    <row r="140" spans="1:15" ht="16.5">
      <c r="A140" s="391"/>
      <c r="B140" s="201" t="s">
        <v>1</v>
      </c>
      <c r="C140" s="167">
        <v>361</v>
      </c>
      <c r="D140" s="167">
        <v>290</v>
      </c>
      <c r="E140" s="167">
        <v>4</v>
      </c>
      <c r="F140" s="167">
        <v>9</v>
      </c>
      <c r="G140" s="167">
        <v>6</v>
      </c>
      <c r="H140" s="167">
        <v>6</v>
      </c>
      <c r="I140" s="167">
        <v>12</v>
      </c>
      <c r="J140" s="167">
        <v>5</v>
      </c>
      <c r="K140" s="163">
        <v>6</v>
      </c>
      <c r="L140" s="163">
        <v>6</v>
      </c>
      <c r="M140" s="163">
        <v>6</v>
      </c>
      <c r="N140" s="163">
        <v>7</v>
      </c>
      <c r="O140" s="164">
        <v>4</v>
      </c>
    </row>
    <row r="141" spans="1:15" ht="16.5">
      <c r="A141" s="392"/>
      <c r="B141" s="201" t="s">
        <v>2</v>
      </c>
      <c r="C141" s="167">
        <v>374</v>
      </c>
      <c r="D141" s="167">
        <v>318</v>
      </c>
      <c r="E141" s="167">
        <v>7</v>
      </c>
      <c r="F141" s="167">
        <v>4</v>
      </c>
      <c r="G141" s="167">
        <v>7</v>
      </c>
      <c r="H141" s="167">
        <v>6</v>
      </c>
      <c r="I141" s="167">
        <v>5</v>
      </c>
      <c r="J141" s="167">
        <v>9</v>
      </c>
      <c r="K141" s="163">
        <v>3</v>
      </c>
      <c r="L141" s="163">
        <v>3</v>
      </c>
      <c r="M141" s="163">
        <v>1</v>
      </c>
      <c r="N141" s="163">
        <v>7</v>
      </c>
      <c r="O141" s="164">
        <v>4</v>
      </c>
    </row>
    <row r="142" spans="1:15" ht="16.5">
      <c r="A142" s="390" t="s">
        <v>503</v>
      </c>
      <c r="B142" s="201" t="s">
        <v>0</v>
      </c>
      <c r="C142" s="167">
        <v>776</v>
      </c>
      <c r="D142" s="167">
        <v>610</v>
      </c>
      <c r="E142" s="167">
        <v>8</v>
      </c>
      <c r="F142" s="167">
        <v>11</v>
      </c>
      <c r="G142" s="167">
        <v>9</v>
      </c>
      <c r="H142" s="167">
        <v>12</v>
      </c>
      <c r="I142" s="167">
        <v>19</v>
      </c>
      <c r="J142" s="167">
        <v>21</v>
      </c>
      <c r="K142" s="163">
        <v>18</v>
      </c>
      <c r="L142" s="163">
        <v>8</v>
      </c>
      <c r="M142" s="163">
        <v>17</v>
      </c>
      <c r="N142" s="163">
        <v>30</v>
      </c>
      <c r="O142" s="164">
        <v>13</v>
      </c>
    </row>
    <row r="143" spans="1:15" ht="16.5">
      <c r="A143" s="391"/>
      <c r="B143" s="201" t="s">
        <v>1</v>
      </c>
      <c r="C143" s="167">
        <v>400</v>
      </c>
      <c r="D143" s="167">
        <v>290</v>
      </c>
      <c r="E143" s="167">
        <v>4</v>
      </c>
      <c r="F143" s="167">
        <v>10</v>
      </c>
      <c r="G143" s="167">
        <v>6</v>
      </c>
      <c r="H143" s="167">
        <v>9</v>
      </c>
      <c r="I143" s="167">
        <v>10</v>
      </c>
      <c r="J143" s="167">
        <v>15</v>
      </c>
      <c r="K143" s="163">
        <v>12</v>
      </c>
      <c r="L143" s="163">
        <v>4</v>
      </c>
      <c r="M143" s="163">
        <v>14</v>
      </c>
      <c r="N143" s="163">
        <v>20</v>
      </c>
      <c r="O143" s="164">
        <v>6</v>
      </c>
    </row>
    <row r="144" spans="1:15" ht="16.5">
      <c r="A144" s="392"/>
      <c r="B144" s="201" t="s">
        <v>2</v>
      </c>
      <c r="C144" s="167">
        <v>376</v>
      </c>
      <c r="D144" s="167">
        <v>320</v>
      </c>
      <c r="E144" s="167">
        <v>4</v>
      </c>
      <c r="F144" s="167">
        <v>1</v>
      </c>
      <c r="G144" s="167">
        <v>3</v>
      </c>
      <c r="H144" s="167">
        <v>3</v>
      </c>
      <c r="I144" s="167">
        <v>9</v>
      </c>
      <c r="J144" s="167">
        <v>6</v>
      </c>
      <c r="K144" s="163">
        <v>6</v>
      </c>
      <c r="L144" s="163">
        <v>4</v>
      </c>
      <c r="M144" s="163">
        <v>3</v>
      </c>
      <c r="N144" s="163">
        <v>10</v>
      </c>
      <c r="O144" s="164">
        <v>7</v>
      </c>
    </row>
    <row r="145" spans="1:15" ht="16.5">
      <c r="A145" s="390" t="s">
        <v>504</v>
      </c>
      <c r="B145" s="201" t="s">
        <v>0</v>
      </c>
      <c r="C145" s="167">
        <v>849</v>
      </c>
      <c r="D145" s="167">
        <v>670</v>
      </c>
      <c r="E145" s="167">
        <v>12</v>
      </c>
      <c r="F145" s="167">
        <v>22</v>
      </c>
      <c r="G145" s="167">
        <v>11</v>
      </c>
      <c r="H145" s="167">
        <v>17</v>
      </c>
      <c r="I145" s="167">
        <v>23</v>
      </c>
      <c r="J145" s="167">
        <v>18</v>
      </c>
      <c r="K145" s="163">
        <v>21</v>
      </c>
      <c r="L145" s="163">
        <v>14</v>
      </c>
      <c r="M145" s="163">
        <v>8</v>
      </c>
      <c r="N145" s="163">
        <v>25</v>
      </c>
      <c r="O145" s="164">
        <v>8</v>
      </c>
    </row>
    <row r="146" spans="1:15" ht="16.5">
      <c r="A146" s="391"/>
      <c r="B146" s="201" t="s">
        <v>1</v>
      </c>
      <c r="C146" s="167">
        <v>436</v>
      </c>
      <c r="D146" s="167">
        <v>335</v>
      </c>
      <c r="E146" s="167">
        <v>9</v>
      </c>
      <c r="F146" s="167">
        <v>11</v>
      </c>
      <c r="G146" s="167">
        <v>5</v>
      </c>
      <c r="H146" s="167">
        <v>13</v>
      </c>
      <c r="I146" s="167">
        <v>12</v>
      </c>
      <c r="J146" s="167">
        <v>11</v>
      </c>
      <c r="K146" s="163">
        <v>9</v>
      </c>
      <c r="L146" s="163">
        <v>7</v>
      </c>
      <c r="M146" s="163">
        <v>6</v>
      </c>
      <c r="N146" s="163">
        <v>15</v>
      </c>
      <c r="O146" s="164">
        <v>3</v>
      </c>
    </row>
    <row r="147" spans="1:15" ht="16.5">
      <c r="A147" s="392"/>
      <c r="B147" s="201" t="s">
        <v>2</v>
      </c>
      <c r="C147" s="167">
        <v>413</v>
      </c>
      <c r="D147" s="167">
        <v>335</v>
      </c>
      <c r="E147" s="167">
        <v>3</v>
      </c>
      <c r="F147" s="167">
        <v>11</v>
      </c>
      <c r="G147" s="167">
        <v>6</v>
      </c>
      <c r="H147" s="167">
        <v>4</v>
      </c>
      <c r="I147" s="167">
        <v>11</v>
      </c>
      <c r="J147" s="167">
        <v>7</v>
      </c>
      <c r="K147" s="163">
        <v>12</v>
      </c>
      <c r="L147" s="163">
        <v>7</v>
      </c>
      <c r="M147" s="163">
        <v>2</v>
      </c>
      <c r="N147" s="163">
        <v>10</v>
      </c>
      <c r="O147" s="164">
        <v>5</v>
      </c>
    </row>
    <row r="148" spans="1:15" ht="16.5">
      <c r="A148" s="390" t="s">
        <v>505</v>
      </c>
      <c r="B148" s="201" t="s">
        <v>0</v>
      </c>
      <c r="C148" s="167">
        <v>930</v>
      </c>
      <c r="D148" s="167">
        <v>715</v>
      </c>
      <c r="E148" s="167">
        <v>10</v>
      </c>
      <c r="F148" s="167">
        <v>25</v>
      </c>
      <c r="G148" s="167">
        <v>11</v>
      </c>
      <c r="H148" s="167">
        <v>16</v>
      </c>
      <c r="I148" s="167">
        <v>30</v>
      </c>
      <c r="J148" s="167">
        <v>16</v>
      </c>
      <c r="K148" s="163">
        <v>18</v>
      </c>
      <c r="L148" s="163">
        <v>17</v>
      </c>
      <c r="M148" s="163">
        <v>14</v>
      </c>
      <c r="N148" s="163">
        <v>39</v>
      </c>
      <c r="O148" s="164">
        <v>19</v>
      </c>
    </row>
    <row r="149" spans="1:15" ht="16.5">
      <c r="A149" s="391"/>
      <c r="B149" s="201" t="s">
        <v>1</v>
      </c>
      <c r="C149" s="167">
        <v>479</v>
      </c>
      <c r="D149" s="167">
        <v>347</v>
      </c>
      <c r="E149" s="167">
        <v>8</v>
      </c>
      <c r="F149" s="167">
        <v>15</v>
      </c>
      <c r="G149" s="167">
        <v>7</v>
      </c>
      <c r="H149" s="167">
        <v>7</v>
      </c>
      <c r="I149" s="167">
        <v>19</v>
      </c>
      <c r="J149" s="167">
        <v>9</v>
      </c>
      <c r="K149" s="163">
        <v>10</v>
      </c>
      <c r="L149" s="163">
        <v>14</v>
      </c>
      <c r="M149" s="163">
        <v>9</v>
      </c>
      <c r="N149" s="163">
        <v>21</v>
      </c>
      <c r="O149" s="164">
        <v>13</v>
      </c>
    </row>
    <row r="150" spans="1:15" ht="16.5">
      <c r="A150" s="392"/>
      <c r="B150" s="201" t="s">
        <v>2</v>
      </c>
      <c r="C150" s="167">
        <v>451</v>
      </c>
      <c r="D150" s="167">
        <v>368</v>
      </c>
      <c r="E150" s="167">
        <v>2</v>
      </c>
      <c r="F150" s="167">
        <v>10</v>
      </c>
      <c r="G150" s="167">
        <v>4</v>
      </c>
      <c r="H150" s="167">
        <v>9</v>
      </c>
      <c r="I150" s="167">
        <v>11</v>
      </c>
      <c r="J150" s="167">
        <v>7</v>
      </c>
      <c r="K150" s="163">
        <v>8</v>
      </c>
      <c r="L150" s="163">
        <v>3</v>
      </c>
      <c r="M150" s="163">
        <v>5</v>
      </c>
      <c r="N150" s="163">
        <v>18</v>
      </c>
      <c r="O150" s="164">
        <v>6</v>
      </c>
    </row>
    <row r="151" spans="1:15" ht="16.5">
      <c r="A151" s="390" t="s">
        <v>506</v>
      </c>
      <c r="B151" s="201" t="s">
        <v>0</v>
      </c>
      <c r="C151" s="167">
        <v>903</v>
      </c>
      <c r="D151" s="167">
        <v>683</v>
      </c>
      <c r="E151" s="167">
        <v>17</v>
      </c>
      <c r="F151" s="167">
        <v>22</v>
      </c>
      <c r="G151" s="167">
        <v>18</v>
      </c>
      <c r="H151" s="167">
        <v>19</v>
      </c>
      <c r="I151" s="167">
        <v>21</v>
      </c>
      <c r="J151" s="167">
        <v>26</v>
      </c>
      <c r="K151" s="163">
        <v>25</v>
      </c>
      <c r="L151" s="163">
        <v>5</v>
      </c>
      <c r="M151" s="163">
        <v>9</v>
      </c>
      <c r="N151" s="163">
        <v>48</v>
      </c>
      <c r="O151" s="164">
        <v>10</v>
      </c>
    </row>
    <row r="152" spans="1:15" ht="16.5">
      <c r="A152" s="391"/>
      <c r="B152" s="201" t="s">
        <v>1</v>
      </c>
      <c r="C152" s="167">
        <v>467</v>
      </c>
      <c r="D152" s="167">
        <v>332</v>
      </c>
      <c r="E152" s="167">
        <v>7</v>
      </c>
      <c r="F152" s="167">
        <v>12</v>
      </c>
      <c r="G152" s="167">
        <v>9</v>
      </c>
      <c r="H152" s="167">
        <v>9</v>
      </c>
      <c r="I152" s="167">
        <v>12</v>
      </c>
      <c r="J152" s="167">
        <v>18</v>
      </c>
      <c r="K152" s="163">
        <v>18</v>
      </c>
      <c r="L152" s="163">
        <v>3</v>
      </c>
      <c r="M152" s="163">
        <v>8</v>
      </c>
      <c r="N152" s="163">
        <v>35</v>
      </c>
      <c r="O152" s="164">
        <v>4</v>
      </c>
    </row>
    <row r="153" spans="1:15" ht="16.5">
      <c r="A153" s="392"/>
      <c r="B153" s="201" t="s">
        <v>2</v>
      </c>
      <c r="C153" s="167">
        <v>436</v>
      </c>
      <c r="D153" s="167">
        <v>351</v>
      </c>
      <c r="E153" s="167">
        <v>10</v>
      </c>
      <c r="F153" s="167">
        <v>10</v>
      </c>
      <c r="G153" s="167">
        <v>9</v>
      </c>
      <c r="H153" s="167">
        <v>10</v>
      </c>
      <c r="I153" s="167">
        <v>9</v>
      </c>
      <c r="J153" s="167">
        <v>8</v>
      </c>
      <c r="K153" s="163">
        <v>7</v>
      </c>
      <c r="L153" s="163">
        <v>2</v>
      </c>
      <c r="M153" s="163">
        <v>1</v>
      </c>
      <c r="N153" s="163">
        <v>13</v>
      </c>
      <c r="O153" s="164">
        <v>6</v>
      </c>
    </row>
    <row r="154" spans="1:15" ht="16.5">
      <c r="A154" s="390" t="s">
        <v>507</v>
      </c>
      <c r="B154" s="201" t="s">
        <v>0</v>
      </c>
      <c r="C154" s="167">
        <v>1049</v>
      </c>
      <c r="D154" s="167">
        <v>777</v>
      </c>
      <c r="E154" s="167">
        <v>25</v>
      </c>
      <c r="F154" s="167">
        <v>25</v>
      </c>
      <c r="G154" s="167">
        <v>20</v>
      </c>
      <c r="H154" s="167">
        <v>22</v>
      </c>
      <c r="I154" s="167">
        <v>19</v>
      </c>
      <c r="J154" s="167">
        <v>28</v>
      </c>
      <c r="K154" s="163">
        <v>36</v>
      </c>
      <c r="L154" s="163">
        <v>17</v>
      </c>
      <c r="M154" s="163">
        <v>18</v>
      </c>
      <c r="N154" s="163">
        <v>50</v>
      </c>
      <c r="O154" s="164">
        <v>12</v>
      </c>
    </row>
    <row r="155" spans="1:15" ht="16.5">
      <c r="A155" s="391"/>
      <c r="B155" s="201" t="s">
        <v>1</v>
      </c>
      <c r="C155" s="167">
        <v>596</v>
      </c>
      <c r="D155" s="167">
        <v>419</v>
      </c>
      <c r="E155" s="167">
        <v>20</v>
      </c>
      <c r="F155" s="167">
        <v>14</v>
      </c>
      <c r="G155" s="167">
        <v>10</v>
      </c>
      <c r="H155" s="167">
        <v>15</v>
      </c>
      <c r="I155" s="167">
        <v>11</v>
      </c>
      <c r="J155" s="167">
        <v>19</v>
      </c>
      <c r="K155" s="163">
        <v>22</v>
      </c>
      <c r="L155" s="163">
        <v>12</v>
      </c>
      <c r="M155" s="163">
        <v>9</v>
      </c>
      <c r="N155" s="163">
        <v>36</v>
      </c>
      <c r="O155" s="164">
        <v>9</v>
      </c>
    </row>
    <row r="156" spans="1:15" ht="16.5">
      <c r="A156" s="392"/>
      <c r="B156" s="201" t="s">
        <v>2</v>
      </c>
      <c r="C156" s="167">
        <v>453</v>
      </c>
      <c r="D156" s="167">
        <v>358</v>
      </c>
      <c r="E156" s="167">
        <v>5</v>
      </c>
      <c r="F156" s="167">
        <v>11</v>
      </c>
      <c r="G156" s="167">
        <v>10</v>
      </c>
      <c r="H156" s="167">
        <v>7</v>
      </c>
      <c r="I156" s="167">
        <v>8</v>
      </c>
      <c r="J156" s="167">
        <v>9</v>
      </c>
      <c r="K156" s="163">
        <v>14</v>
      </c>
      <c r="L156" s="163">
        <v>5</v>
      </c>
      <c r="M156" s="163">
        <v>9</v>
      </c>
      <c r="N156" s="163">
        <v>14</v>
      </c>
      <c r="O156" s="164">
        <v>3</v>
      </c>
    </row>
    <row r="157" spans="1:15" ht="16.5">
      <c r="A157" s="390" t="s">
        <v>508</v>
      </c>
      <c r="B157" s="201" t="s">
        <v>0</v>
      </c>
      <c r="C157" s="167">
        <v>963</v>
      </c>
      <c r="D157" s="167">
        <v>697</v>
      </c>
      <c r="E157" s="167">
        <v>21</v>
      </c>
      <c r="F157" s="167">
        <v>32</v>
      </c>
      <c r="G157" s="167">
        <v>24</v>
      </c>
      <c r="H157" s="167">
        <v>18</v>
      </c>
      <c r="I157" s="167">
        <v>25</v>
      </c>
      <c r="J157" s="167">
        <v>28</v>
      </c>
      <c r="K157" s="163">
        <v>26</v>
      </c>
      <c r="L157" s="163">
        <v>21</v>
      </c>
      <c r="M157" s="163">
        <v>16</v>
      </c>
      <c r="N157" s="163">
        <v>38</v>
      </c>
      <c r="O157" s="164">
        <v>17</v>
      </c>
    </row>
    <row r="158" spans="1:15" ht="16.5">
      <c r="A158" s="391"/>
      <c r="B158" s="201" t="s">
        <v>1</v>
      </c>
      <c r="C158" s="167">
        <v>494</v>
      </c>
      <c r="D158" s="167">
        <v>355</v>
      </c>
      <c r="E158" s="167">
        <v>11</v>
      </c>
      <c r="F158" s="167">
        <v>21</v>
      </c>
      <c r="G158" s="167">
        <v>10</v>
      </c>
      <c r="H158" s="167">
        <v>11</v>
      </c>
      <c r="I158" s="167">
        <v>14</v>
      </c>
      <c r="J158" s="167">
        <v>16</v>
      </c>
      <c r="K158" s="163">
        <v>12</v>
      </c>
      <c r="L158" s="163">
        <v>13</v>
      </c>
      <c r="M158" s="163">
        <v>7</v>
      </c>
      <c r="N158" s="163">
        <v>14</v>
      </c>
      <c r="O158" s="164">
        <v>10</v>
      </c>
    </row>
    <row r="159" spans="1:15" ht="16.5">
      <c r="A159" s="392"/>
      <c r="B159" s="201" t="s">
        <v>2</v>
      </c>
      <c r="C159" s="167">
        <v>469</v>
      </c>
      <c r="D159" s="167">
        <v>342</v>
      </c>
      <c r="E159" s="167">
        <v>10</v>
      </c>
      <c r="F159" s="167">
        <v>11</v>
      </c>
      <c r="G159" s="167">
        <v>14</v>
      </c>
      <c r="H159" s="167">
        <v>7</v>
      </c>
      <c r="I159" s="167">
        <v>11</v>
      </c>
      <c r="J159" s="167">
        <v>12</v>
      </c>
      <c r="K159" s="163">
        <v>14</v>
      </c>
      <c r="L159" s="163">
        <v>8</v>
      </c>
      <c r="M159" s="163">
        <v>9</v>
      </c>
      <c r="N159" s="163">
        <v>24</v>
      </c>
      <c r="O159" s="164">
        <v>7</v>
      </c>
    </row>
    <row r="160" spans="1:15" ht="16.5">
      <c r="A160" s="390" t="s">
        <v>509</v>
      </c>
      <c r="B160" s="201" t="s">
        <v>0</v>
      </c>
      <c r="C160" s="167">
        <v>1132</v>
      </c>
      <c r="D160" s="167">
        <v>796</v>
      </c>
      <c r="E160" s="167">
        <v>27</v>
      </c>
      <c r="F160" s="167">
        <v>25</v>
      </c>
      <c r="G160" s="167">
        <v>37</v>
      </c>
      <c r="H160" s="167">
        <v>25</v>
      </c>
      <c r="I160" s="167">
        <v>32</v>
      </c>
      <c r="J160" s="167">
        <v>25</v>
      </c>
      <c r="K160" s="163">
        <v>38</v>
      </c>
      <c r="L160" s="163">
        <v>26</v>
      </c>
      <c r="M160" s="163">
        <v>14</v>
      </c>
      <c r="N160" s="163">
        <v>64</v>
      </c>
      <c r="O160" s="164">
        <v>23</v>
      </c>
    </row>
    <row r="161" spans="1:15" ht="16.5">
      <c r="A161" s="391"/>
      <c r="B161" s="201" t="s">
        <v>1</v>
      </c>
      <c r="C161" s="167">
        <v>564</v>
      </c>
      <c r="D161" s="167">
        <v>386</v>
      </c>
      <c r="E161" s="167">
        <v>14</v>
      </c>
      <c r="F161" s="167">
        <v>15</v>
      </c>
      <c r="G161" s="167">
        <v>20</v>
      </c>
      <c r="H161" s="167">
        <v>14</v>
      </c>
      <c r="I161" s="167">
        <v>19</v>
      </c>
      <c r="J161" s="167">
        <v>11</v>
      </c>
      <c r="K161" s="163">
        <v>19</v>
      </c>
      <c r="L161" s="163">
        <v>15</v>
      </c>
      <c r="M161" s="163">
        <v>9</v>
      </c>
      <c r="N161" s="163">
        <v>32</v>
      </c>
      <c r="O161" s="164">
        <v>10</v>
      </c>
    </row>
    <row r="162" spans="1:15" ht="16.5">
      <c r="A162" s="392"/>
      <c r="B162" s="201" t="s">
        <v>2</v>
      </c>
      <c r="C162" s="167">
        <v>568</v>
      </c>
      <c r="D162" s="167">
        <v>410</v>
      </c>
      <c r="E162" s="167">
        <v>13</v>
      </c>
      <c r="F162" s="167">
        <v>10</v>
      </c>
      <c r="G162" s="167">
        <v>17</v>
      </c>
      <c r="H162" s="167">
        <v>11</v>
      </c>
      <c r="I162" s="167">
        <v>13</v>
      </c>
      <c r="J162" s="167">
        <v>14</v>
      </c>
      <c r="K162" s="163">
        <v>19</v>
      </c>
      <c r="L162" s="163">
        <v>11</v>
      </c>
      <c r="M162" s="163">
        <v>5</v>
      </c>
      <c r="N162" s="163">
        <v>32</v>
      </c>
      <c r="O162" s="164">
        <v>13</v>
      </c>
    </row>
    <row r="163" spans="1:15" ht="16.5">
      <c r="A163" s="390" t="s">
        <v>510</v>
      </c>
      <c r="B163" s="201" t="s">
        <v>0</v>
      </c>
      <c r="C163" s="167">
        <v>1022</v>
      </c>
      <c r="D163" s="167">
        <v>668</v>
      </c>
      <c r="E163" s="167">
        <v>30</v>
      </c>
      <c r="F163" s="167">
        <v>39</v>
      </c>
      <c r="G163" s="167">
        <v>27</v>
      </c>
      <c r="H163" s="167">
        <v>16</v>
      </c>
      <c r="I163" s="167">
        <v>32</v>
      </c>
      <c r="J163" s="167">
        <v>27</v>
      </c>
      <c r="K163" s="163">
        <v>36</v>
      </c>
      <c r="L163" s="163">
        <v>16</v>
      </c>
      <c r="M163" s="163">
        <v>23</v>
      </c>
      <c r="N163" s="163">
        <v>74</v>
      </c>
      <c r="O163" s="164">
        <v>34</v>
      </c>
    </row>
    <row r="164" spans="1:15" ht="16.5">
      <c r="A164" s="391"/>
      <c r="B164" s="201" t="s">
        <v>1</v>
      </c>
      <c r="C164" s="167">
        <v>538</v>
      </c>
      <c r="D164" s="167">
        <v>326</v>
      </c>
      <c r="E164" s="167">
        <v>18</v>
      </c>
      <c r="F164" s="167">
        <v>23</v>
      </c>
      <c r="G164" s="167">
        <v>18</v>
      </c>
      <c r="H164" s="167">
        <v>6</v>
      </c>
      <c r="I164" s="167">
        <v>18</v>
      </c>
      <c r="J164" s="167">
        <v>16</v>
      </c>
      <c r="K164" s="163">
        <v>21</v>
      </c>
      <c r="L164" s="163">
        <v>9</v>
      </c>
      <c r="M164" s="163">
        <v>15</v>
      </c>
      <c r="N164" s="163">
        <v>48</v>
      </c>
      <c r="O164" s="164">
        <v>20</v>
      </c>
    </row>
    <row r="165" spans="1:15" ht="16.5">
      <c r="A165" s="392"/>
      <c r="B165" s="201" t="s">
        <v>2</v>
      </c>
      <c r="C165" s="167">
        <v>484</v>
      </c>
      <c r="D165" s="167">
        <v>342</v>
      </c>
      <c r="E165" s="167">
        <v>12</v>
      </c>
      <c r="F165" s="167">
        <v>16</v>
      </c>
      <c r="G165" s="167">
        <v>9</v>
      </c>
      <c r="H165" s="167">
        <v>10</v>
      </c>
      <c r="I165" s="167">
        <v>14</v>
      </c>
      <c r="J165" s="167">
        <v>11</v>
      </c>
      <c r="K165" s="163">
        <v>15</v>
      </c>
      <c r="L165" s="163">
        <v>7</v>
      </c>
      <c r="M165" s="163">
        <v>8</v>
      </c>
      <c r="N165" s="163">
        <v>26</v>
      </c>
      <c r="O165" s="164">
        <v>14</v>
      </c>
    </row>
    <row r="166" spans="1:15" ht="16.5">
      <c r="A166" s="390" t="s">
        <v>511</v>
      </c>
      <c r="B166" s="201" t="s">
        <v>0</v>
      </c>
      <c r="C166" s="167">
        <v>997</v>
      </c>
      <c r="D166" s="167">
        <v>701</v>
      </c>
      <c r="E166" s="167">
        <v>16</v>
      </c>
      <c r="F166" s="167">
        <v>31</v>
      </c>
      <c r="G166" s="167">
        <v>25</v>
      </c>
      <c r="H166" s="167">
        <v>22</v>
      </c>
      <c r="I166" s="167">
        <v>32</v>
      </c>
      <c r="J166" s="167">
        <v>23</v>
      </c>
      <c r="K166" s="163">
        <v>40</v>
      </c>
      <c r="L166" s="163">
        <v>10</v>
      </c>
      <c r="M166" s="163">
        <v>25</v>
      </c>
      <c r="N166" s="163">
        <v>55</v>
      </c>
      <c r="O166" s="164">
        <v>17</v>
      </c>
    </row>
    <row r="167" spans="1:15" ht="16.5">
      <c r="A167" s="391"/>
      <c r="B167" s="201" t="s">
        <v>1</v>
      </c>
      <c r="C167" s="167">
        <v>510</v>
      </c>
      <c r="D167" s="167">
        <v>349</v>
      </c>
      <c r="E167" s="167">
        <v>10</v>
      </c>
      <c r="F167" s="167">
        <v>15</v>
      </c>
      <c r="G167" s="167">
        <v>12</v>
      </c>
      <c r="H167" s="167">
        <v>15</v>
      </c>
      <c r="I167" s="167">
        <v>21</v>
      </c>
      <c r="J167" s="167">
        <v>9</v>
      </c>
      <c r="K167" s="163">
        <v>18</v>
      </c>
      <c r="L167" s="163">
        <v>6</v>
      </c>
      <c r="M167" s="163">
        <v>14</v>
      </c>
      <c r="N167" s="163">
        <v>30</v>
      </c>
      <c r="O167" s="164">
        <v>11</v>
      </c>
    </row>
    <row r="168" spans="1:15" ht="16.5">
      <c r="A168" s="392"/>
      <c r="B168" s="201" t="s">
        <v>2</v>
      </c>
      <c r="C168" s="167">
        <v>487</v>
      </c>
      <c r="D168" s="167">
        <v>352</v>
      </c>
      <c r="E168" s="167">
        <v>6</v>
      </c>
      <c r="F168" s="167">
        <v>16</v>
      </c>
      <c r="G168" s="167">
        <v>13</v>
      </c>
      <c r="H168" s="167">
        <v>7</v>
      </c>
      <c r="I168" s="167">
        <v>11</v>
      </c>
      <c r="J168" s="167">
        <v>14</v>
      </c>
      <c r="K168" s="163">
        <v>22</v>
      </c>
      <c r="L168" s="163">
        <v>4</v>
      </c>
      <c r="M168" s="163">
        <v>11</v>
      </c>
      <c r="N168" s="163">
        <v>25</v>
      </c>
      <c r="O168" s="164">
        <v>6</v>
      </c>
    </row>
    <row r="169" spans="1:15" ht="16.5">
      <c r="A169" s="390" t="s">
        <v>512</v>
      </c>
      <c r="B169" s="201" t="s">
        <v>0</v>
      </c>
      <c r="C169" s="167">
        <v>1003</v>
      </c>
      <c r="D169" s="167">
        <v>643</v>
      </c>
      <c r="E169" s="167">
        <v>26</v>
      </c>
      <c r="F169" s="167">
        <v>33</v>
      </c>
      <c r="G169" s="167">
        <v>33</v>
      </c>
      <c r="H169" s="167">
        <v>20</v>
      </c>
      <c r="I169" s="167">
        <v>30</v>
      </c>
      <c r="J169" s="167">
        <v>41</v>
      </c>
      <c r="K169" s="163">
        <v>43</v>
      </c>
      <c r="L169" s="163">
        <v>23</v>
      </c>
      <c r="M169" s="163">
        <v>26</v>
      </c>
      <c r="N169" s="163">
        <v>61</v>
      </c>
      <c r="O169" s="164">
        <v>24</v>
      </c>
    </row>
    <row r="170" spans="1:15" ht="16.5">
      <c r="A170" s="391"/>
      <c r="B170" s="201" t="s">
        <v>1</v>
      </c>
      <c r="C170" s="167">
        <v>533</v>
      </c>
      <c r="D170" s="167">
        <v>319</v>
      </c>
      <c r="E170" s="167">
        <v>13</v>
      </c>
      <c r="F170" s="167">
        <v>21</v>
      </c>
      <c r="G170" s="167">
        <v>21</v>
      </c>
      <c r="H170" s="167">
        <v>14</v>
      </c>
      <c r="I170" s="167">
        <v>23</v>
      </c>
      <c r="J170" s="167">
        <v>22</v>
      </c>
      <c r="K170" s="163">
        <v>23</v>
      </c>
      <c r="L170" s="163">
        <v>13</v>
      </c>
      <c r="M170" s="163">
        <v>16</v>
      </c>
      <c r="N170" s="163">
        <v>32</v>
      </c>
      <c r="O170" s="164">
        <v>16</v>
      </c>
    </row>
    <row r="171" spans="1:15" ht="16.5">
      <c r="A171" s="392"/>
      <c r="B171" s="201" t="s">
        <v>2</v>
      </c>
      <c r="C171" s="167">
        <v>470</v>
      </c>
      <c r="D171" s="167">
        <v>324</v>
      </c>
      <c r="E171" s="167">
        <v>13</v>
      </c>
      <c r="F171" s="167">
        <v>12</v>
      </c>
      <c r="G171" s="167">
        <v>12</v>
      </c>
      <c r="H171" s="167">
        <v>6</v>
      </c>
      <c r="I171" s="167">
        <v>7</v>
      </c>
      <c r="J171" s="167">
        <v>19</v>
      </c>
      <c r="K171" s="163">
        <v>20</v>
      </c>
      <c r="L171" s="163">
        <v>10</v>
      </c>
      <c r="M171" s="163">
        <v>10</v>
      </c>
      <c r="N171" s="163">
        <v>29</v>
      </c>
      <c r="O171" s="164">
        <v>8</v>
      </c>
    </row>
    <row r="172" spans="1:15" ht="16.5">
      <c r="A172" s="390" t="s">
        <v>513</v>
      </c>
      <c r="B172" s="201" t="s">
        <v>0</v>
      </c>
      <c r="C172" s="167">
        <v>1049</v>
      </c>
      <c r="D172" s="167">
        <v>682</v>
      </c>
      <c r="E172" s="167">
        <v>19</v>
      </c>
      <c r="F172" s="167">
        <v>43</v>
      </c>
      <c r="G172" s="167">
        <v>35</v>
      </c>
      <c r="H172" s="167">
        <v>34</v>
      </c>
      <c r="I172" s="167">
        <v>36</v>
      </c>
      <c r="J172" s="167">
        <v>27</v>
      </c>
      <c r="K172" s="163">
        <v>44</v>
      </c>
      <c r="L172" s="163">
        <v>24</v>
      </c>
      <c r="M172" s="163">
        <v>25</v>
      </c>
      <c r="N172" s="163">
        <v>54</v>
      </c>
      <c r="O172" s="164">
        <v>26</v>
      </c>
    </row>
    <row r="173" spans="1:15" ht="16.5">
      <c r="A173" s="391"/>
      <c r="B173" s="201" t="s">
        <v>1</v>
      </c>
      <c r="C173" s="167">
        <v>540</v>
      </c>
      <c r="D173" s="167">
        <v>341</v>
      </c>
      <c r="E173" s="167">
        <v>10</v>
      </c>
      <c r="F173" s="167">
        <v>33</v>
      </c>
      <c r="G173" s="167">
        <v>21</v>
      </c>
      <c r="H173" s="167">
        <v>17</v>
      </c>
      <c r="I173" s="167">
        <v>23</v>
      </c>
      <c r="J173" s="167">
        <v>14</v>
      </c>
      <c r="K173" s="163">
        <v>17</v>
      </c>
      <c r="L173" s="163">
        <v>11</v>
      </c>
      <c r="M173" s="163">
        <v>10</v>
      </c>
      <c r="N173" s="163">
        <v>26</v>
      </c>
      <c r="O173" s="164">
        <v>17</v>
      </c>
    </row>
    <row r="174" spans="1:15" ht="16.5">
      <c r="A174" s="392"/>
      <c r="B174" s="201" t="s">
        <v>2</v>
      </c>
      <c r="C174" s="167">
        <v>509</v>
      </c>
      <c r="D174" s="167">
        <v>341</v>
      </c>
      <c r="E174" s="167">
        <v>9</v>
      </c>
      <c r="F174" s="167">
        <v>10</v>
      </c>
      <c r="G174" s="167">
        <v>14</v>
      </c>
      <c r="H174" s="167">
        <v>17</v>
      </c>
      <c r="I174" s="167">
        <v>13</v>
      </c>
      <c r="J174" s="167">
        <v>13</v>
      </c>
      <c r="K174" s="163">
        <v>27</v>
      </c>
      <c r="L174" s="163">
        <v>13</v>
      </c>
      <c r="M174" s="163">
        <v>15</v>
      </c>
      <c r="N174" s="163">
        <v>28</v>
      </c>
      <c r="O174" s="164">
        <v>9</v>
      </c>
    </row>
    <row r="175" spans="1:15" ht="16.5">
      <c r="A175" s="390" t="s">
        <v>514</v>
      </c>
      <c r="B175" s="201" t="s">
        <v>0</v>
      </c>
      <c r="C175" s="167">
        <v>844</v>
      </c>
      <c r="D175" s="167">
        <v>557</v>
      </c>
      <c r="E175" s="167">
        <v>26</v>
      </c>
      <c r="F175" s="167">
        <v>21</v>
      </c>
      <c r="G175" s="167">
        <v>36</v>
      </c>
      <c r="H175" s="167">
        <v>21</v>
      </c>
      <c r="I175" s="167">
        <v>27</v>
      </c>
      <c r="J175" s="167">
        <v>38</v>
      </c>
      <c r="K175" s="163">
        <v>29</v>
      </c>
      <c r="L175" s="163">
        <v>14</v>
      </c>
      <c r="M175" s="163">
        <v>17</v>
      </c>
      <c r="N175" s="163">
        <v>44</v>
      </c>
      <c r="O175" s="164">
        <v>14</v>
      </c>
    </row>
    <row r="176" spans="1:15" ht="16.5">
      <c r="A176" s="391"/>
      <c r="B176" s="201" t="s">
        <v>1</v>
      </c>
      <c r="C176" s="167">
        <v>448</v>
      </c>
      <c r="D176" s="167">
        <v>288</v>
      </c>
      <c r="E176" s="167">
        <v>17</v>
      </c>
      <c r="F176" s="167">
        <v>11</v>
      </c>
      <c r="G176" s="167">
        <v>22</v>
      </c>
      <c r="H176" s="167">
        <v>11</v>
      </c>
      <c r="I176" s="167">
        <v>14</v>
      </c>
      <c r="J176" s="167">
        <v>24</v>
      </c>
      <c r="K176" s="163">
        <v>16</v>
      </c>
      <c r="L176" s="163">
        <v>6</v>
      </c>
      <c r="M176" s="163">
        <v>11</v>
      </c>
      <c r="N176" s="163">
        <v>20</v>
      </c>
      <c r="O176" s="164">
        <v>8</v>
      </c>
    </row>
    <row r="177" spans="1:15" ht="16.5">
      <c r="A177" s="392"/>
      <c r="B177" s="201" t="s">
        <v>2</v>
      </c>
      <c r="C177" s="167">
        <v>396</v>
      </c>
      <c r="D177" s="167">
        <v>269</v>
      </c>
      <c r="E177" s="167">
        <v>9</v>
      </c>
      <c r="F177" s="167">
        <v>10</v>
      </c>
      <c r="G177" s="167">
        <v>14</v>
      </c>
      <c r="H177" s="167">
        <v>10</v>
      </c>
      <c r="I177" s="167">
        <v>13</v>
      </c>
      <c r="J177" s="167">
        <v>14</v>
      </c>
      <c r="K177" s="163">
        <v>13</v>
      </c>
      <c r="L177" s="163">
        <v>8</v>
      </c>
      <c r="M177" s="163">
        <v>6</v>
      </c>
      <c r="N177" s="163">
        <v>24</v>
      </c>
      <c r="O177" s="164">
        <v>6</v>
      </c>
    </row>
    <row r="178" spans="1:15">
      <c r="A178" s="30" t="s">
        <v>515</v>
      </c>
      <c r="B178" s="31" t="s">
        <v>0</v>
      </c>
      <c r="C178" s="30">
        <v>1073</v>
      </c>
      <c r="D178" s="30">
        <v>692</v>
      </c>
      <c r="E178" s="30">
        <v>29</v>
      </c>
      <c r="F178" s="30">
        <v>35</v>
      </c>
      <c r="G178" s="30">
        <v>23</v>
      </c>
      <c r="H178" s="30">
        <v>36</v>
      </c>
      <c r="I178" s="30">
        <v>35</v>
      </c>
      <c r="J178" s="30">
        <v>38</v>
      </c>
      <c r="K178">
        <v>46</v>
      </c>
      <c r="L178">
        <v>27</v>
      </c>
      <c r="M178">
        <v>26</v>
      </c>
      <c r="N178">
        <v>66</v>
      </c>
      <c r="O178">
        <v>20</v>
      </c>
    </row>
    <row r="179" spans="1:15">
      <c r="A179" s="30"/>
      <c r="B179" s="31" t="s">
        <v>1</v>
      </c>
      <c r="C179" s="30">
        <v>579</v>
      </c>
      <c r="D179" s="30">
        <v>356</v>
      </c>
      <c r="E179" s="30">
        <v>20</v>
      </c>
      <c r="F179" s="30">
        <v>23</v>
      </c>
      <c r="G179" s="30">
        <v>14</v>
      </c>
      <c r="H179" s="30">
        <v>18</v>
      </c>
      <c r="I179" s="30">
        <v>17</v>
      </c>
      <c r="J179" s="30">
        <v>25</v>
      </c>
      <c r="K179">
        <v>30</v>
      </c>
      <c r="L179">
        <v>13</v>
      </c>
      <c r="M179">
        <v>15</v>
      </c>
      <c r="N179">
        <v>37</v>
      </c>
      <c r="O179">
        <v>11</v>
      </c>
    </row>
    <row r="180" spans="1:15">
      <c r="A180" s="30"/>
      <c r="B180" s="31" t="s">
        <v>2</v>
      </c>
      <c r="C180" s="30">
        <v>494</v>
      </c>
      <c r="D180" s="30">
        <v>336</v>
      </c>
      <c r="E180" s="30">
        <v>9</v>
      </c>
      <c r="F180" s="30">
        <v>12</v>
      </c>
      <c r="G180" s="30">
        <v>9</v>
      </c>
      <c r="H180" s="30">
        <v>18</v>
      </c>
      <c r="I180" s="30">
        <v>18</v>
      </c>
      <c r="J180" s="30">
        <v>13</v>
      </c>
      <c r="K180">
        <v>16</v>
      </c>
      <c r="L180">
        <v>14</v>
      </c>
      <c r="M180">
        <v>11</v>
      </c>
      <c r="N180">
        <v>29</v>
      </c>
      <c r="O180">
        <v>9</v>
      </c>
    </row>
    <row r="181" spans="1:15">
      <c r="A181" s="30" t="s">
        <v>516</v>
      </c>
      <c r="B181" s="31" t="s">
        <v>0</v>
      </c>
      <c r="C181" s="30">
        <v>1119</v>
      </c>
      <c r="D181" s="30">
        <v>678</v>
      </c>
      <c r="E181" s="30">
        <v>27</v>
      </c>
      <c r="F181" s="30">
        <v>30</v>
      </c>
      <c r="G181" s="30">
        <v>40</v>
      </c>
      <c r="H181" s="30">
        <v>33</v>
      </c>
      <c r="I181" s="30">
        <v>37</v>
      </c>
      <c r="J181" s="30">
        <v>32</v>
      </c>
      <c r="K181">
        <v>48</v>
      </c>
      <c r="L181">
        <v>35</v>
      </c>
      <c r="M181">
        <v>31</v>
      </c>
      <c r="N181">
        <v>95</v>
      </c>
      <c r="O181">
        <v>33</v>
      </c>
    </row>
    <row r="182" spans="1:15">
      <c r="A182" s="30"/>
      <c r="B182" s="31" t="s">
        <v>1</v>
      </c>
      <c r="C182" s="30">
        <v>565</v>
      </c>
      <c r="D182" s="30">
        <v>329</v>
      </c>
      <c r="E182" s="30">
        <v>15</v>
      </c>
      <c r="F182" s="30">
        <v>17</v>
      </c>
      <c r="G182" s="30">
        <v>25</v>
      </c>
      <c r="H182" s="30">
        <v>20</v>
      </c>
      <c r="I182" s="30">
        <v>16</v>
      </c>
      <c r="J182" s="30">
        <v>20</v>
      </c>
      <c r="K182">
        <v>25</v>
      </c>
      <c r="L182">
        <v>15</v>
      </c>
      <c r="M182">
        <v>13</v>
      </c>
      <c r="N182">
        <v>50</v>
      </c>
      <c r="O182">
        <v>20</v>
      </c>
    </row>
    <row r="183" spans="1:15">
      <c r="A183" s="30"/>
      <c r="B183" s="31" t="s">
        <v>2</v>
      </c>
      <c r="C183" s="30">
        <v>554</v>
      </c>
      <c r="D183" s="30">
        <v>349</v>
      </c>
      <c r="E183" s="30">
        <v>12</v>
      </c>
      <c r="F183" s="30">
        <v>13</v>
      </c>
      <c r="G183" s="30">
        <v>15</v>
      </c>
      <c r="H183" s="30">
        <v>13</v>
      </c>
      <c r="I183" s="30">
        <v>21</v>
      </c>
      <c r="J183" s="30">
        <v>12</v>
      </c>
      <c r="K183">
        <v>23</v>
      </c>
      <c r="L183">
        <v>20</v>
      </c>
      <c r="M183">
        <v>18</v>
      </c>
      <c r="N183">
        <v>45</v>
      </c>
      <c r="O183">
        <v>13</v>
      </c>
    </row>
    <row r="184" spans="1:15">
      <c r="A184" s="30" t="s">
        <v>517</v>
      </c>
      <c r="B184" s="31" t="s">
        <v>0</v>
      </c>
      <c r="C184" s="30">
        <v>1347</v>
      </c>
      <c r="D184" s="30">
        <v>790</v>
      </c>
      <c r="E184" s="30">
        <v>46</v>
      </c>
      <c r="F184" s="30">
        <v>46</v>
      </c>
      <c r="G184" s="30">
        <v>48</v>
      </c>
      <c r="H184" s="30">
        <v>42</v>
      </c>
      <c r="I184" s="30">
        <v>63</v>
      </c>
      <c r="J184" s="30">
        <v>55</v>
      </c>
      <c r="K184">
        <v>66</v>
      </c>
      <c r="L184">
        <v>36</v>
      </c>
      <c r="M184">
        <v>28</v>
      </c>
      <c r="N184">
        <v>92</v>
      </c>
      <c r="O184">
        <v>35</v>
      </c>
    </row>
    <row r="185" spans="1:15">
      <c r="A185" s="30"/>
      <c r="B185" s="31" t="s">
        <v>1</v>
      </c>
      <c r="C185" s="30">
        <v>646</v>
      </c>
      <c r="D185" s="30">
        <v>368</v>
      </c>
      <c r="E185" s="30">
        <v>25</v>
      </c>
      <c r="F185" s="30">
        <v>18</v>
      </c>
      <c r="G185" s="30">
        <v>26</v>
      </c>
      <c r="H185" s="30">
        <v>19</v>
      </c>
      <c r="I185" s="30">
        <v>29</v>
      </c>
      <c r="J185" s="30">
        <v>29</v>
      </c>
      <c r="K185">
        <v>32</v>
      </c>
      <c r="L185">
        <v>21</v>
      </c>
      <c r="M185">
        <v>16</v>
      </c>
      <c r="N185">
        <v>40</v>
      </c>
      <c r="O185">
        <v>23</v>
      </c>
    </row>
    <row r="186" spans="1:15">
      <c r="A186" s="30"/>
      <c r="B186" s="31" t="s">
        <v>2</v>
      </c>
      <c r="C186" s="30">
        <v>701</v>
      </c>
      <c r="D186" s="30">
        <v>422</v>
      </c>
      <c r="E186" s="30">
        <v>21</v>
      </c>
      <c r="F186" s="30">
        <v>28</v>
      </c>
      <c r="G186" s="30">
        <v>22</v>
      </c>
      <c r="H186" s="30">
        <v>23</v>
      </c>
      <c r="I186" s="30">
        <v>34</v>
      </c>
      <c r="J186" s="30">
        <v>26</v>
      </c>
      <c r="K186">
        <v>34</v>
      </c>
      <c r="L186">
        <v>15</v>
      </c>
      <c r="M186">
        <v>12</v>
      </c>
      <c r="N186">
        <v>52</v>
      </c>
      <c r="O186">
        <v>12</v>
      </c>
    </row>
    <row r="187" spans="1:15">
      <c r="A187" s="30" t="s">
        <v>518</v>
      </c>
      <c r="B187" s="31" t="s">
        <v>0</v>
      </c>
      <c r="C187" s="30">
        <v>1241</v>
      </c>
      <c r="D187" s="30">
        <v>716</v>
      </c>
      <c r="E187" s="30">
        <v>44</v>
      </c>
      <c r="F187" s="30">
        <v>50</v>
      </c>
      <c r="G187" s="30">
        <v>36</v>
      </c>
      <c r="H187" s="30">
        <v>42</v>
      </c>
      <c r="I187" s="30">
        <v>45</v>
      </c>
      <c r="J187" s="30">
        <v>54</v>
      </c>
      <c r="K187">
        <v>57</v>
      </c>
      <c r="L187">
        <v>37</v>
      </c>
      <c r="M187">
        <v>29</v>
      </c>
      <c r="N187">
        <v>93</v>
      </c>
      <c r="O187">
        <v>38</v>
      </c>
    </row>
    <row r="188" spans="1:15">
      <c r="A188" s="30"/>
      <c r="B188" s="31" t="s">
        <v>1</v>
      </c>
      <c r="C188" s="30">
        <v>618</v>
      </c>
      <c r="D188" s="30">
        <v>351</v>
      </c>
      <c r="E188" s="30">
        <v>27</v>
      </c>
      <c r="F188" s="30">
        <v>20</v>
      </c>
      <c r="G188" s="30">
        <v>19</v>
      </c>
      <c r="H188" s="30">
        <v>25</v>
      </c>
      <c r="I188" s="30">
        <v>19</v>
      </c>
      <c r="J188" s="30">
        <v>33</v>
      </c>
      <c r="K188">
        <v>23</v>
      </c>
      <c r="L188">
        <v>20</v>
      </c>
      <c r="M188">
        <v>13</v>
      </c>
      <c r="N188">
        <v>46</v>
      </c>
      <c r="O188">
        <v>22</v>
      </c>
    </row>
    <row r="189" spans="1:15">
      <c r="A189" s="30"/>
      <c r="B189" s="31" t="s">
        <v>2</v>
      </c>
      <c r="C189" s="30">
        <v>623</v>
      </c>
      <c r="D189" s="30">
        <v>365</v>
      </c>
      <c r="E189" s="30">
        <v>17</v>
      </c>
      <c r="F189" s="30">
        <v>30</v>
      </c>
      <c r="G189" s="30">
        <v>17</v>
      </c>
      <c r="H189" s="30">
        <v>17</v>
      </c>
      <c r="I189" s="30">
        <v>26</v>
      </c>
      <c r="J189" s="30">
        <v>21</v>
      </c>
      <c r="K189">
        <v>34</v>
      </c>
      <c r="L189">
        <v>17</v>
      </c>
      <c r="M189">
        <v>16</v>
      </c>
      <c r="N189">
        <v>47</v>
      </c>
      <c r="O189">
        <v>16</v>
      </c>
    </row>
    <row r="190" spans="1:15">
      <c r="A190" s="30" t="s">
        <v>519</v>
      </c>
      <c r="B190" s="31" t="s">
        <v>0</v>
      </c>
      <c r="C190" s="30">
        <v>1218</v>
      </c>
      <c r="D190" s="30">
        <v>708</v>
      </c>
      <c r="E190" s="30">
        <v>39</v>
      </c>
      <c r="F190" s="30">
        <v>39</v>
      </c>
      <c r="G190" s="30">
        <v>46</v>
      </c>
      <c r="H190" s="30">
        <v>31</v>
      </c>
      <c r="I190" s="30">
        <v>47</v>
      </c>
      <c r="J190" s="30">
        <v>55</v>
      </c>
      <c r="K190">
        <v>67</v>
      </c>
      <c r="L190">
        <v>43</v>
      </c>
      <c r="M190">
        <v>30</v>
      </c>
      <c r="N190">
        <v>78</v>
      </c>
      <c r="O190">
        <v>35</v>
      </c>
    </row>
    <row r="191" spans="1:15">
      <c r="A191" s="30"/>
      <c r="B191" s="31" t="s">
        <v>1</v>
      </c>
      <c r="C191" s="30">
        <v>601</v>
      </c>
      <c r="D191" s="30">
        <v>337</v>
      </c>
      <c r="E191" s="30">
        <v>22</v>
      </c>
      <c r="F191" s="30">
        <v>21</v>
      </c>
      <c r="G191" s="30">
        <v>26</v>
      </c>
      <c r="H191" s="30">
        <v>14</v>
      </c>
      <c r="I191" s="30">
        <v>26</v>
      </c>
      <c r="J191" s="30">
        <v>24</v>
      </c>
      <c r="K191">
        <v>36</v>
      </c>
      <c r="L191">
        <v>15</v>
      </c>
      <c r="M191">
        <v>17</v>
      </c>
      <c r="N191">
        <v>45</v>
      </c>
      <c r="O191">
        <v>18</v>
      </c>
    </row>
    <row r="192" spans="1:15">
      <c r="A192" s="30"/>
      <c r="B192" s="31" t="s">
        <v>2</v>
      </c>
      <c r="C192" s="30">
        <v>617</v>
      </c>
      <c r="D192" s="30">
        <v>371</v>
      </c>
      <c r="E192" s="30">
        <v>17</v>
      </c>
      <c r="F192" s="30">
        <v>18</v>
      </c>
      <c r="G192" s="30">
        <v>20</v>
      </c>
      <c r="H192" s="30">
        <v>17</v>
      </c>
      <c r="I192" s="30">
        <v>21</v>
      </c>
      <c r="J192" s="30">
        <v>31</v>
      </c>
      <c r="K192">
        <v>31</v>
      </c>
      <c r="L192">
        <v>28</v>
      </c>
      <c r="M192">
        <v>13</v>
      </c>
      <c r="N192">
        <v>33</v>
      </c>
      <c r="O192">
        <v>17</v>
      </c>
    </row>
    <row r="193" spans="1:15">
      <c r="A193" s="30" t="s">
        <v>520</v>
      </c>
      <c r="B193" s="31" t="s">
        <v>0</v>
      </c>
      <c r="C193" s="30">
        <v>981</v>
      </c>
      <c r="D193" s="30">
        <v>559</v>
      </c>
      <c r="E193" s="30">
        <v>38</v>
      </c>
      <c r="F193" s="30">
        <v>32</v>
      </c>
      <c r="G193" s="30">
        <v>31</v>
      </c>
      <c r="H193" s="30">
        <v>34</v>
      </c>
      <c r="I193" s="30">
        <v>48</v>
      </c>
      <c r="J193" s="30">
        <v>40</v>
      </c>
      <c r="K193">
        <v>31</v>
      </c>
      <c r="L193">
        <v>31</v>
      </c>
      <c r="M193">
        <v>35</v>
      </c>
      <c r="N193">
        <v>74</v>
      </c>
      <c r="O193">
        <v>28</v>
      </c>
    </row>
    <row r="194" spans="1:15">
      <c r="A194" s="30"/>
      <c r="B194" s="31" t="s">
        <v>1</v>
      </c>
      <c r="C194" s="30">
        <v>478</v>
      </c>
      <c r="D194" s="30">
        <v>261</v>
      </c>
      <c r="E194" s="30">
        <v>22</v>
      </c>
      <c r="F194" s="30">
        <v>14</v>
      </c>
      <c r="G194" s="30">
        <v>19</v>
      </c>
      <c r="H194" s="30">
        <v>16</v>
      </c>
      <c r="I194" s="30">
        <v>28</v>
      </c>
      <c r="J194" s="30">
        <v>26</v>
      </c>
      <c r="K194">
        <v>12</v>
      </c>
      <c r="L194">
        <v>21</v>
      </c>
      <c r="M194">
        <v>17</v>
      </c>
      <c r="N194">
        <v>33</v>
      </c>
      <c r="O194">
        <v>9</v>
      </c>
    </row>
    <row r="195" spans="1:15">
      <c r="A195" s="30"/>
      <c r="B195" s="31" t="s">
        <v>2</v>
      </c>
      <c r="C195" s="30">
        <v>503</v>
      </c>
      <c r="D195" s="30">
        <v>298</v>
      </c>
      <c r="E195" s="30">
        <v>16</v>
      </c>
      <c r="F195" s="30">
        <v>18</v>
      </c>
      <c r="G195" s="30">
        <v>12</v>
      </c>
      <c r="H195" s="30">
        <v>18</v>
      </c>
      <c r="I195" s="30">
        <v>20</v>
      </c>
      <c r="J195" s="30">
        <v>14</v>
      </c>
      <c r="K195">
        <v>19</v>
      </c>
      <c r="L195">
        <v>10</v>
      </c>
      <c r="M195">
        <v>18</v>
      </c>
      <c r="N195">
        <v>41</v>
      </c>
      <c r="O195">
        <v>19</v>
      </c>
    </row>
    <row r="196" spans="1:15">
      <c r="A196" s="30" t="s">
        <v>521</v>
      </c>
      <c r="B196" s="31" t="s">
        <v>0</v>
      </c>
      <c r="C196" s="30">
        <v>1057</v>
      </c>
      <c r="D196" s="30">
        <v>580</v>
      </c>
      <c r="E196" s="30">
        <v>33</v>
      </c>
      <c r="F196" s="30">
        <v>32</v>
      </c>
      <c r="G196" s="30">
        <v>49</v>
      </c>
      <c r="H196" s="30">
        <v>34</v>
      </c>
      <c r="I196" s="30">
        <v>41</v>
      </c>
      <c r="J196" s="30">
        <v>41</v>
      </c>
      <c r="K196">
        <v>67</v>
      </c>
      <c r="L196">
        <v>32</v>
      </c>
      <c r="M196">
        <v>38</v>
      </c>
      <c r="N196">
        <v>83</v>
      </c>
      <c r="O196">
        <v>27</v>
      </c>
    </row>
    <row r="197" spans="1:15">
      <c r="A197" s="30"/>
      <c r="B197" s="31" t="s">
        <v>1</v>
      </c>
      <c r="C197" s="30">
        <v>533</v>
      </c>
      <c r="D197" s="30">
        <v>278</v>
      </c>
      <c r="E197" s="30">
        <v>17</v>
      </c>
      <c r="F197" s="30">
        <v>15</v>
      </c>
      <c r="G197" s="30">
        <v>24</v>
      </c>
      <c r="H197" s="30">
        <v>20</v>
      </c>
      <c r="I197" s="30">
        <v>24</v>
      </c>
      <c r="J197" s="30">
        <v>17</v>
      </c>
      <c r="K197">
        <v>43</v>
      </c>
      <c r="L197">
        <v>16</v>
      </c>
      <c r="M197">
        <v>21</v>
      </c>
      <c r="N197">
        <v>41</v>
      </c>
      <c r="O197">
        <v>17</v>
      </c>
    </row>
    <row r="198" spans="1:15">
      <c r="A198" s="30"/>
      <c r="B198" s="31" t="s">
        <v>2</v>
      </c>
      <c r="C198" s="30">
        <v>524</v>
      </c>
      <c r="D198" s="30">
        <v>302</v>
      </c>
      <c r="E198" s="30">
        <v>16</v>
      </c>
      <c r="F198" s="30">
        <v>17</v>
      </c>
      <c r="G198" s="30">
        <v>25</v>
      </c>
      <c r="H198" s="30">
        <v>14</v>
      </c>
      <c r="I198" s="30">
        <v>17</v>
      </c>
      <c r="J198" s="30">
        <v>24</v>
      </c>
      <c r="K198">
        <v>24</v>
      </c>
      <c r="L198">
        <v>16</v>
      </c>
      <c r="M198">
        <v>17</v>
      </c>
      <c r="N198">
        <v>42</v>
      </c>
      <c r="O198">
        <v>10</v>
      </c>
    </row>
    <row r="199" spans="1:15">
      <c r="A199" s="30" t="s">
        <v>522</v>
      </c>
      <c r="B199" s="31" t="s">
        <v>0</v>
      </c>
      <c r="C199" s="30">
        <v>1029</v>
      </c>
      <c r="D199" s="30">
        <v>556</v>
      </c>
      <c r="E199" s="30">
        <v>39</v>
      </c>
      <c r="F199" s="30">
        <v>37</v>
      </c>
      <c r="G199" s="30">
        <v>30</v>
      </c>
      <c r="H199" s="30">
        <v>35</v>
      </c>
      <c r="I199" s="30">
        <v>51</v>
      </c>
      <c r="J199" s="30">
        <v>48</v>
      </c>
      <c r="K199">
        <v>52</v>
      </c>
      <c r="L199">
        <v>24</v>
      </c>
      <c r="M199">
        <v>39</v>
      </c>
      <c r="N199">
        <v>81</v>
      </c>
      <c r="O199">
        <v>37</v>
      </c>
    </row>
    <row r="200" spans="1:15">
      <c r="A200" s="30"/>
      <c r="B200" s="31" t="s">
        <v>1</v>
      </c>
      <c r="C200" s="30">
        <v>526</v>
      </c>
      <c r="D200" s="30">
        <v>280</v>
      </c>
      <c r="E200" s="30">
        <v>24</v>
      </c>
      <c r="F200" s="30">
        <v>20</v>
      </c>
      <c r="G200" s="30">
        <v>14</v>
      </c>
      <c r="H200" s="30">
        <v>19</v>
      </c>
      <c r="I200" s="30">
        <v>21</v>
      </c>
      <c r="J200" s="30">
        <v>26</v>
      </c>
      <c r="K200">
        <v>29</v>
      </c>
      <c r="L200">
        <v>13</v>
      </c>
      <c r="M200">
        <v>23</v>
      </c>
      <c r="N200">
        <v>43</v>
      </c>
      <c r="O200">
        <v>14</v>
      </c>
    </row>
    <row r="201" spans="1:15">
      <c r="A201" s="30"/>
      <c r="B201" s="31" t="s">
        <v>2</v>
      </c>
      <c r="C201" s="30">
        <v>503</v>
      </c>
      <c r="D201" s="30">
        <v>276</v>
      </c>
      <c r="E201" s="30">
        <v>15</v>
      </c>
      <c r="F201" s="30">
        <v>17</v>
      </c>
      <c r="G201" s="30">
        <v>16</v>
      </c>
      <c r="H201" s="30">
        <v>16</v>
      </c>
      <c r="I201" s="30">
        <v>30</v>
      </c>
      <c r="J201" s="30">
        <v>22</v>
      </c>
      <c r="K201">
        <v>23</v>
      </c>
      <c r="L201">
        <v>11</v>
      </c>
      <c r="M201">
        <v>16</v>
      </c>
      <c r="N201">
        <v>38</v>
      </c>
      <c r="O201">
        <v>23</v>
      </c>
    </row>
    <row r="202" spans="1:15">
      <c r="A202" s="30" t="s">
        <v>523</v>
      </c>
      <c r="B202" s="31" t="s">
        <v>0</v>
      </c>
      <c r="C202" s="30">
        <v>1061</v>
      </c>
      <c r="D202" s="30">
        <v>571</v>
      </c>
      <c r="E202" s="30">
        <v>43</v>
      </c>
      <c r="F202" s="30">
        <v>44</v>
      </c>
      <c r="G202" s="30">
        <v>30</v>
      </c>
      <c r="H202" s="30">
        <v>32</v>
      </c>
      <c r="I202" s="30">
        <v>53</v>
      </c>
      <c r="J202" s="30">
        <v>56</v>
      </c>
      <c r="K202">
        <v>50</v>
      </c>
      <c r="L202">
        <v>29</v>
      </c>
      <c r="M202">
        <v>38</v>
      </c>
      <c r="N202">
        <v>83</v>
      </c>
      <c r="O202">
        <v>32</v>
      </c>
    </row>
    <row r="203" spans="1:15">
      <c r="A203" s="30"/>
      <c r="B203" s="31" t="s">
        <v>1</v>
      </c>
      <c r="C203" s="30">
        <v>523</v>
      </c>
      <c r="D203" s="30">
        <v>283</v>
      </c>
      <c r="E203" s="30">
        <v>20</v>
      </c>
      <c r="F203" s="30">
        <v>25</v>
      </c>
      <c r="G203" s="30">
        <v>15</v>
      </c>
      <c r="H203" s="30">
        <v>15</v>
      </c>
      <c r="I203" s="30">
        <v>29</v>
      </c>
      <c r="J203" s="30">
        <v>27</v>
      </c>
      <c r="K203">
        <v>26</v>
      </c>
      <c r="L203">
        <v>15</v>
      </c>
      <c r="M203">
        <v>11</v>
      </c>
      <c r="N203">
        <v>40</v>
      </c>
      <c r="O203">
        <v>17</v>
      </c>
    </row>
    <row r="204" spans="1:15">
      <c r="A204" s="30"/>
      <c r="B204" s="31" t="s">
        <v>2</v>
      </c>
      <c r="C204" s="30">
        <v>538</v>
      </c>
      <c r="D204" s="30">
        <v>288</v>
      </c>
      <c r="E204" s="30">
        <v>23</v>
      </c>
      <c r="F204" s="30">
        <v>19</v>
      </c>
      <c r="G204" s="30">
        <v>15</v>
      </c>
      <c r="H204" s="30">
        <v>17</v>
      </c>
      <c r="I204" s="30">
        <v>24</v>
      </c>
      <c r="J204" s="30">
        <v>29</v>
      </c>
      <c r="K204">
        <v>24</v>
      </c>
      <c r="L204">
        <v>14</v>
      </c>
      <c r="M204">
        <v>27</v>
      </c>
      <c r="N204">
        <v>43</v>
      </c>
      <c r="O204">
        <v>15</v>
      </c>
    </row>
    <row r="205" spans="1:15">
      <c r="A205" s="30" t="s">
        <v>524</v>
      </c>
      <c r="B205" s="31" t="s">
        <v>0</v>
      </c>
      <c r="C205" s="30">
        <v>822</v>
      </c>
      <c r="D205" s="30">
        <v>434</v>
      </c>
      <c r="E205" s="30">
        <v>33</v>
      </c>
      <c r="F205" s="30">
        <v>36</v>
      </c>
      <c r="G205" s="30">
        <v>20</v>
      </c>
      <c r="H205" s="30">
        <v>29</v>
      </c>
      <c r="I205" s="30">
        <v>31</v>
      </c>
      <c r="J205" s="30">
        <v>31</v>
      </c>
      <c r="K205">
        <v>44</v>
      </c>
      <c r="L205">
        <v>27</v>
      </c>
      <c r="M205">
        <v>27</v>
      </c>
      <c r="N205">
        <v>74</v>
      </c>
      <c r="O205">
        <v>36</v>
      </c>
    </row>
    <row r="206" spans="1:15">
      <c r="A206" s="30"/>
      <c r="B206" s="31" t="s">
        <v>1</v>
      </c>
      <c r="C206" s="30">
        <v>401</v>
      </c>
      <c r="D206" s="30">
        <v>205</v>
      </c>
      <c r="E206" s="30">
        <v>16</v>
      </c>
      <c r="F206" s="30">
        <v>16</v>
      </c>
      <c r="G206" s="30">
        <v>9</v>
      </c>
      <c r="H206" s="30">
        <v>15</v>
      </c>
      <c r="I206" s="30">
        <v>16</v>
      </c>
      <c r="J206" s="30">
        <v>17</v>
      </c>
      <c r="K206">
        <v>25</v>
      </c>
      <c r="L206">
        <v>16</v>
      </c>
      <c r="M206">
        <v>9</v>
      </c>
      <c r="N206">
        <v>41</v>
      </c>
      <c r="O206">
        <v>16</v>
      </c>
    </row>
    <row r="207" spans="1:15">
      <c r="A207" s="30"/>
      <c r="B207" s="31" t="s">
        <v>2</v>
      </c>
      <c r="C207" s="30">
        <v>421</v>
      </c>
      <c r="D207" s="30">
        <v>229</v>
      </c>
      <c r="E207" s="30">
        <v>17</v>
      </c>
      <c r="F207" s="30">
        <v>20</v>
      </c>
      <c r="G207" s="30">
        <v>11</v>
      </c>
      <c r="H207" s="30">
        <v>14</v>
      </c>
      <c r="I207" s="30">
        <v>15</v>
      </c>
      <c r="J207" s="30">
        <v>14</v>
      </c>
      <c r="K207">
        <v>19</v>
      </c>
      <c r="L207">
        <v>11</v>
      </c>
      <c r="M207">
        <v>18</v>
      </c>
      <c r="N207">
        <v>33</v>
      </c>
      <c r="O207">
        <v>20</v>
      </c>
    </row>
    <row r="208" spans="1:15">
      <c r="A208" s="30" t="s">
        <v>525</v>
      </c>
      <c r="B208" s="31" t="s">
        <v>0</v>
      </c>
      <c r="C208" s="30">
        <v>893</v>
      </c>
      <c r="D208" s="30">
        <v>447</v>
      </c>
      <c r="E208" s="30">
        <v>23</v>
      </c>
      <c r="F208" s="30">
        <v>29</v>
      </c>
      <c r="G208" s="30">
        <v>44</v>
      </c>
      <c r="H208" s="30">
        <v>32</v>
      </c>
      <c r="I208" s="30">
        <v>40</v>
      </c>
      <c r="J208" s="30">
        <v>47</v>
      </c>
      <c r="K208">
        <v>41</v>
      </c>
      <c r="L208">
        <v>44</v>
      </c>
      <c r="M208">
        <v>40</v>
      </c>
      <c r="N208">
        <v>75</v>
      </c>
      <c r="O208">
        <v>31</v>
      </c>
    </row>
    <row r="209" spans="1:15">
      <c r="A209" s="30"/>
      <c r="B209" s="31" t="s">
        <v>1</v>
      </c>
      <c r="C209" s="30">
        <v>415</v>
      </c>
      <c r="D209" s="30">
        <v>196</v>
      </c>
      <c r="E209" s="30">
        <v>14</v>
      </c>
      <c r="F209" s="30">
        <v>14</v>
      </c>
      <c r="G209" s="30">
        <v>22</v>
      </c>
      <c r="H209" s="30">
        <v>13</v>
      </c>
      <c r="I209" s="30">
        <v>18</v>
      </c>
      <c r="J209" s="30">
        <v>26</v>
      </c>
      <c r="K209">
        <v>19</v>
      </c>
      <c r="L209">
        <v>22</v>
      </c>
      <c r="M209">
        <v>18</v>
      </c>
      <c r="N209">
        <v>38</v>
      </c>
      <c r="O209">
        <v>15</v>
      </c>
    </row>
    <row r="210" spans="1:15">
      <c r="A210" s="30"/>
      <c r="B210" s="31" t="s">
        <v>2</v>
      </c>
      <c r="C210" s="30">
        <v>478</v>
      </c>
      <c r="D210" s="30">
        <v>251</v>
      </c>
      <c r="E210" s="30">
        <v>9</v>
      </c>
      <c r="F210" s="30">
        <v>15</v>
      </c>
      <c r="G210" s="30">
        <v>22</v>
      </c>
      <c r="H210" s="30">
        <v>19</v>
      </c>
      <c r="I210" s="30">
        <v>22</v>
      </c>
      <c r="J210" s="30">
        <v>21</v>
      </c>
      <c r="K210">
        <v>22</v>
      </c>
      <c r="L210">
        <v>22</v>
      </c>
      <c r="M210">
        <v>22</v>
      </c>
      <c r="N210">
        <v>37</v>
      </c>
      <c r="O210">
        <v>16</v>
      </c>
    </row>
    <row r="211" spans="1:15">
      <c r="A211" s="30" t="s">
        <v>526</v>
      </c>
      <c r="B211" s="31" t="s">
        <v>0</v>
      </c>
      <c r="C211" s="30">
        <v>882</v>
      </c>
      <c r="D211" s="30">
        <v>443</v>
      </c>
      <c r="E211" s="30">
        <v>33</v>
      </c>
      <c r="F211" s="30">
        <v>43</v>
      </c>
      <c r="G211" s="30">
        <v>30</v>
      </c>
      <c r="H211" s="30">
        <v>35</v>
      </c>
      <c r="I211" s="30">
        <v>38</v>
      </c>
      <c r="J211" s="30">
        <v>32</v>
      </c>
      <c r="K211">
        <v>70</v>
      </c>
      <c r="L211">
        <v>28</v>
      </c>
      <c r="M211">
        <v>29</v>
      </c>
      <c r="N211">
        <v>77</v>
      </c>
      <c r="O211">
        <v>24</v>
      </c>
    </row>
    <row r="212" spans="1:15">
      <c r="A212" s="30"/>
      <c r="B212" s="31" t="s">
        <v>1</v>
      </c>
      <c r="C212" s="30">
        <v>411</v>
      </c>
      <c r="D212" s="30">
        <v>203</v>
      </c>
      <c r="E212" s="30">
        <v>11</v>
      </c>
      <c r="F212" s="30">
        <v>18</v>
      </c>
      <c r="G212" s="30">
        <v>14</v>
      </c>
      <c r="H212" s="30">
        <v>19</v>
      </c>
      <c r="I212" s="30">
        <v>17</v>
      </c>
      <c r="J212" s="30">
        <v>18</v>
      </c>
      <c r="K212">
        <v>33</v>
      </c>
      <c r="L212">
        <v>16</v>
      </c>
      <c r="M212">
        <v>12</v>
      </c>
      <c r="N212">
        <v>38</v>
      </c>
      <c r="O212">
        <v>12</v>
      </c>
    </row>
    <row r="213" spans="1:15">
      <c r="A213" s="30"/>
      <c r="B213" s="31" t="s">
        <v>2</v>
      </c>
      <c r="C213" s="30">
        <v>471</v>
      </c>
      <c r="D213" s="30">
        <v>240</v>
      </c>
      <c r="E213" s="30">
        <v>22</v>
      </c>
      <c r="F213" s="30">
        <v>25</v>
      </c>
      <c r="G213" s="30">
        <v>16</v>
      </c>
      <c r="H213" s="30">
        <v>16</v>
      </c>
      <c r="I213" s="30">
        <v>21</v>
      </c>
      <c r="J213" s="30">
        <v>14</v>
      </c>
      <c r="K213">
        <v>37</v>
      </c>
      <c r="L213">
        <v>12</v>
      </c>
      <c r="M213">
        <v>17</v>
      </c>
      <c r="N213">
        <v>39</v>
      </c>
      <c r="O213">
        <v>12</v>
      </c>
    </row>
    <row r="214" spans="1:15">
      <c r="A214" s="30" t="s">
        <v>527</v>
      </c>
      <c r="B214" s="31" t="s">
        <v>0</v>
      </c>
      <c r="C214" s="30">
        <v>632</v>
      </c>
      <c r="D214" s="30">
        <v>331</v>
      </c>
      <c r="E214" s="30">
        <v>27</v>
      </c>
      <c r="F214" s="30">
        <v>22</v>
      </c>
      <c r="G214" s="30">
        <v>15</v>
      </c>
      <c r="H214" s="30">
        <v>21</v>
      </c>
      <c r="I214" s="30">
        <v>26</v>
      </c>
      <c r="J214" s="30">
        <v>30</v>
      </c>
      <c r="K214">
        <v>38</v>
      </c>
      <c r="L214">
        <v>17</v>
      </c>
      <c r="M214">
        <v>30</v>
      </c>
      <c r="N214">
        <v>55</v>
      </c>
      <c r="O214">
        <v>20</v>
      </c>
    </row>
    <row r="215" spans="1:15">
      <c r="A215" s="30"/>
      <c r="B215" s="31" t="s">
        <v>1</v>
      </c>
      <c r="C215" s="30">
        <v>293</v>
      </c>
      <c r="D215" s="30">
        <v>147</v>
      </c>
      <c r="E215" s="30">
        <v>11</v>
      </c>
      <c r="F215" s="30">
        <v>12</v>
      </c>
      <c r="G215" s="30">
        <v>7</v>
      </c>
      <c r="H215" s="30">
        <v>10</v>
      </c>
      <c r="I215" s="30">
        <v>15</v>
      </c>
      <c r="J215" s="30">
        <v>8</v>
      </c>
      <c r="K215">
        <v>20</v>
      </c>
      <c r="L215">
        <v>6</v>
      </c>
      <c r="M215">
        <v>16</v>
      </c>
      <c r="N215">
        <v>27</v>
      </c>
      <c r="O215">
        <v>14</v>
      </c>
    </row>
    <row r="216" spans="1:15">
      <c r="A216" s="30"/>
      <c r="B216" s="31" t="s">
        <v>2</v>
      </c>
      <c r="C216" s="30">
        <v>339</v>
      </c>
      <c r="D216" s="30">
        <v>184</v>
      </c>
      <c r="E216" s="30">
        <v>16</v>
      </c>
      <c r="F216" s="30">
        <v>10</v>
      </c>
      <c r="G216" s="30">
        <v>8</v>
      </c>
      <c r="H216" s="30">
        <v>11</v>
      </c>
      <c r="I216" s="30">
        <v>11</v>
      </c>
      <c r="J216" s="30">
        <v>22</v>
      </c>
      <c r="K216">
        <v>18</v>
      </c>
      <c r="L216">
        <v>11</v>
      </c>
      <c r="M216">
        <v>14</v>
      </c>
      <c r="N216">
        <v>28</v>
      </c>
      <c r="O216">
        <v>6</v>
      </c>
    </row>
    <row r="217" spans="1:15">
      <c r="A217" s="30" t="s">
        <v>528</v>
      </c>
      <c r="B217" s="31" t="s">
        <v>0</v>
      </c>
      <c r="C217" s="30">
        <v>789</v>
      </c>
      <c r="D217" s="30">
        <v>387</v>
      </c>
      <c r="E217" s="30">
        <v>30</v>
      </c>
      <c r="F217" s="30">
        <v>35</v>
      </c>
      <c r="G217" s="30">
        <v>31</v>
      </c>
      <c r="H217" s="30">
        <v>29</v>
      </c>
      <c r="I217" s="30">
        <v>36</v>
      </c>
      <c r="J217" s="30">
        <v>35</v>
      </c>
      <c r="K217">
        <v>37</v>
      </c>
      <c r="L217">
        <v>32</v>
      </c>
      <c r="M217">
        <v>38</v>
      </c>
      <c r="N217">
        <v>68</v>
      </c>
      <c r="O217">
        <v>31</v>
      </c>
    </row>
    <row r="218" spans="1:15">
      <c r="A218" s="30"/>
      <c r="B218" s="31" t="s">
        <v>1</v>
      </c>
      <c r="C218" s="30">
        <v>356</v>
      </c>
      <c r="D218" s="30">
        <v>150</v>
      </c>
      <c r="E218" s="30">
        <v>12</v>
      </c>
      <c r="F218" s="30">
        <v>18</v>
      </c>
      <c r="G218" s="30">
        <v>17</v>
      </c>
      <c r="H218" s="30">
        <v>15</v>
      </c>
      <c r="I218" s="30">
        <v>17</v>
      </c>
      <c r="J218" s="30">
        <v>19</v>
      </c>
      <c r="K218">
        <v>18</v>
      </c>
      <c r="L218">
        <v>21</v>
      </c>
      <c r="M218">
        <v>19</v>
      </c>
      <c r="N218">
        <v>38</v>
      </c>
      <c r="O218">
        <v>12</v>
      </c>
    </row>
    <row r="219" spans="1:15">
      <c r="A219" s="30"/>
      <c r="B219" s="31" t="s">
        <v>2</v>
      </c>
      <c r="C219" s="30">
        <v>433</v>
      </c>
      <c r="D219" s="30">
        <v>237</v>
      </c>
      <c r="E219" s="30">
        <v>18</v>
      </c>
      <c r="F219" s="30">
        <v>17</v>
      </c>
      <c r="G219" s="30">
        <v>14</v>
      </c>
      <c r="H219" s="30">
        <v>14</v>
      </c>
      <c r="I219" s="30">
        <v>19</v>
      </c>
      <c r="J219" s="30">
        <v>16</v>
      </c>
      <c r="K219">
        <v>19</v>
      </c>
      <c r="L219">
        <v>11</v>
      </c>
      <c r="M219">
        <v>19</v>
      </c>
      <c r="N219">
        <v>30</v>
      </c>
      <c r="O219">
        <v>19</v>
      </c>
    </row>
    <row r="220" spans="1:15">
      <c r="A220" s="30" t="s">
        <v>529</v>
      </c>
      <c r="B220" s="31" t="s">
        <v>0</v>
      </c>
      <c r="C220" s="30">
        <v>787</v>
      </c>
      <c r="D220" s="30">
        <v>396</v>
      </c>
      <c r="E220" s="30">
        <v>24</v>
      </c>
      <c r="F220" s="30">
        <v>35</v>
      </c>
      <c r="G220" s="30">
        <v>32</v>
      </c>
      <c r="H220" s="30">
        <v>20</v>
      </c>
      <c r="I220" s="30">
        <v>33</v>
      </c>
      <c r="J220" s="30">
        <v>38</v>
      </c>
      <c r="K220">
        <v>46</v>
      </c>
      <c r="L220">
        <v>26</v>
      </c>
      <c r="M220">
        <v>37</v>
      </c>
      <c r="N220">
        <v>83</v>
      </c>
      <c r="O220">
        <v>17</v>
      </c>
    </row>
    <row r="221" spans="1:15">
      <c r="A221" s="30"/>
      <c r="B221" s="31" t="s">
        <v>1</v>
      </c>
      <c r="C221" s="30">
        <v>347</v>
      </c>
      <c r="D221" s="30">
        <v>176</v>
      </c>
      <c r="E221" s="30">
        <v>15</v>
      </c>
      <c r="F221" s="30">
        <v>17</v>
      </c>
      <c r="G221" s="30">
        <v>15</v>
      </c>
      <c r="H221" s="30">
        <v>9</v>
      </c>
      <c r="I221" s="30">
        <v>15</v>
      </c>
      <c r="J221" s="30">
        <v>12</v>
      </c>
      <c r="K221">
        <v>22</v>
      </c>
      <c r="L221">
        <v>7</v>
      </c>
      <c r="M221">
        <v>15</v>
      </c>
      <c r="N221">
        <v>35</v>
      </c>
      <c r="O221">
        <v>9</v>
      </c>
    </row>
    <row r="222" spans="1:15">
      <c r="A222" s="30"/>
      <c r="B222" s="31" t="s">
        <v>2</v>
      </c>
      <c r="C222" s="30">
        <v>440</v>
      </c>
      <c r="D222" s="30">
        <v>220</v>
      </c>
      <c r="E222" s="30">
        <v>9</v>
      </c>
      <c r="F222" s="30">
        <v>18</v>
      </c>
      <c r="G222" s="30">
        <v>17</v>
      </c>
      <c r="H222" s="30">
        <v>11</v>
      </c>
      <c r="I222" s="30">
        <v>18</v>
      </c>
      <c r="J222" s="30">
        <v>26</v>
      </c>
      <c r="K222">
        <v>24</v>
      </c>
      <c r="L222">
        <v>19</v>
      </c>
      <c r="M222">
        <v>22</v>
      </c>
      <c r="N222">
        <v>48</v>
      </c>
      <c r="O222">
        <v>8</v>
      </c>
    </row>
    <row r="223" spans="1:15">
      <c r="A223" s="30" t="s">
        <v>530</v>
      </c>
      <c r="B223" s="31" t="s">
        <v>0</v>
      </c>
      <c r="C223" s="30">
        <v>829</v>
      </c>
      <c r="D223" s="30">
        <v>395</v>
      </c>
      <c r="E223" s="30">
        <v>36</v>
      </c>
      <c r="F223" s="30">
        <v>41</v>
      </c>
      <c r="G223" s="30">
        <v>21</v>
      </c>
      <c r="H223" s="30">
        <v>34</v>
      </c>
      <c r="I223" s="30">
        <v>36</v>
      </c>
      <c r="J223" s="30">
        <v>38</v>
      </c>
      <c r="K223">
        <v>53</v>
      </c>
      <c r="L223">
        <v>31</v>
      </c>
      <c r="M223">
        <v>33</v>
      </c>
      <c r="N223">
        <v>70</v>
      </c>
      <c r="O223">
        <v>41</v>
      </c>
    </row>
    <row r="224" spans="1:15">
      <c r="A224" s="30"/>
      <c r="B224" s="31" t="s">
        <v>1</v>
      </c>
      <c r="C224" s="30">
        <v>379</v>
      </c>
      <c r="D224" s="30">
        <v>171</v>
      </c>
      <c r="E224" s="30">
        <v>19</v>
      </c>
      <c r="F224" s="30">
        <v>16</v>
      </c>
      <c r="G224" s="30">
        <v>10</v>
      </c>
      <c r="H224" s="30">
        <v>17</v>
      </c>
      <c r="I224" s="30">
        <v>18</v>
      </c>
      <c r="J224" s="30">
        <v>23</v>
      </c>
      <c r="K224">
        <v>21</v>
      </c>
      <c r="L224">
        <v>15</v>
      </c>
      <c r="M224">
        <v>16</v>
      </c>
      <c r="N224">
        <v>33</v>
      </c>
      <c r="O224">
        <v>20</v>
      </c>
    </row>
    <row r="225" spans="1:15">
      <c r="A225" s="30"/>
      <c r="B225" s="31" t="s">
        <v>2</v>
      </c>
      <c r="C225" s="30">
        <v>450</v>
      </c>
      <c r="D225" s="30">
        <v>224</v>
      </c>
      <c r="E225" s="30">
        <v>17</v>
      </c>
      <c r="F225" s="30">
        <v>25</v>
      </c>
      <c r="G225" s="30">
        <v>11</v>
      </c>
      <c r="H225" s="30">
        <v>17</v>
      </c>
      <c r="I225" s="30">
        <v>18</v>
      </c>
      <c r="J225" s="30">
        <v>15</v>
      </c>
      <c r="K225">
        <v>32</v>
      </c>
      <c r="L225">
        <v>16</v>
      </c>
      <c r="M225">
        <v>17</v>
      </c>
      <c r="N225">
        <v>37</v>
      </c>
      <c r="O225">
        <v>21</v>
      </c>
    </row>
    <row r="226" spans="1:15">
      <c r="A226" s="30" t="s">
        <v>531</v>
      </c>
      <c r="B226" s="31" t="s">
        <v>0</v>
      </c>
      <c r="C226" s="30">
        <v>709</v>
      </c>
      <c r="D226" s="30">
        <v>326</v>
      </c>
      <c r="E226" s="30">
        <v>25</v>
      </c>
      <c r="F226" s="30">
        <v>35</v>
      </c>
      <c r="G226" s="30">
        <v>23</v>
      </c>
      <c r="H226" s="30">
        <v>33</v>
      </c>
      <c r="I226" s="30">
        <v>34</v>
      </c>
      <c r="J226" s="30">
        <v>29</v>
      </c>
      <c r="K226">
        <v>41</v>
      </c>
      <c r="L226">
        <v>23</v>
      </c>
      <c r="M226">
        <v>41</v>
      </c>
      <c r="N226">
        <v>74</v>
      </c>
      <c r="O226">
        <v>25</v>
      </c>
    </row>
    <row r="227" spans="1:15">
      <c r="A227" s="30"/>
      <c r="B227" s="31" t="s">
        <v>1</v>
      </c>
      <c r="C227" s="30">
        <v>318</v>
      </c>
      <c r="D227" s="30">
        <v>144</v>
      </c>
      <c r="E227" s="30">
        <v>15</v>
      </c>
      <c r="F227" s="30">
        <v>14</v>
      </c>
      <c r="G227" s="30">
        <v>13</v>
      </c>
      <c r="H227" s="30">
        <v>13</v>
      </c>
      <c r="I227" s="30">
        <v>12</v>
      </c>
      <c r="J227" s="30">
        <v>12</v>
      </c>
      <c r="K227">
        <v>22</v>
      </c>
      <c r="L227">
        <v>7</v>
      </c>
      <c r="M227">
        <v>25</v>
      </c>
      <c r="N227">
        <v>32</v>
      </c>
      <c r="O227">
        <v>9</v>
      </c>
    </row>
    <row r="228" spans="1:15">
      <c r="A228" s="30"/>
      <c r="B228" s="31" t="s">
        <v>2</v>
      </c>
      <c r="C228" s="30">
        <v>391</v>
      </c>
      <c r="D228" s="30">
        <v>182</v>
      </c>
      <c r="E228" s="30">
        <v>10</v>
      </c>
      <c r="F228" s="30">
        <v>21</v>
      </c>
      <c r="G228" s="30">
        <v>10</v>
      </c>
      <c r="H228" s="30">
        <v>20</v>
      </c>
      <c r="I228" s="30">
        <v>22</v>
      </c>
      <c r="J228" s="30">
        <v>17</v>
      </c>
      <c r="K228">
        <v>19</v>
      </c>
      <c r="L228">
        <v>16</v>
      </c>
      <c r="M228">
        <v>16</v>
      </c>
      <c r="N228">
        <v>42</v>
      </c>
      <c r="O228">
        <v>16</v>
      </c>
    </row>
    <row r="229" spans="1:15">
      <c r="A229" s="30" t="s">
        <v>532</v>
      </c>
      <c r="B229" s="31" t="s">
        <v>0</v>
      </c>
      <c r="C229" s="30">
        <v>527</v>
      </c>
      <c r="D229" s="30">
        <v>257</v>
      </c>
      <c r="E229" s="30">
        <v>19</v>
      </c>
      <c r="F229" s="30">
        <v>28</v>
      </c>
      <c r="G229" s="30">
        <v>8</v>
      </c>
      <c r="H229" s="30">
        <v>29</v>
      </c>
      <c r="I229" s="30">
        <v>17</v>
      </c>
      <c r="J229" s="30">
        <v>34</v>
      </c>
      <c r="K229">
        <v>26</v>
      </c>
      <c r="L229">
        <v>14</v>
      </c>
      <c r="M229">
        <v>31</v>
      </c>
      <c r="N229">
        <v>50</v>
      </c>
      <c r="O229">
        <v>14</v>
      </c>
    </row>
    <row r="230" spans="1:15">
      <c r="A230" s="30"/>
      <c r="B230" s="31" t="s">
        <v>1</v>
      </c>
      <c r="C230" s="30">
        <v>230</v>
      </c>
      <c r="D230" s="30">
        <v>107</v>
      </c>
      <c r="E230" s="30">
        <v>7</v>
      </c>
      <c r="F230" s="30">
        <v>13</v>
      </c>
      <c r="G230" s="30">
        <v>6</v>
      </c>
      <c r="H230" s="30">
        <v>13</v>
      </c>
      <c r="I230" s="30">
        <v>8</v>
      </c>
      <c r="J230" s="30">
        <v>12</v>
      </c>
      <c r="K230">
        <v>17</v>
      </c>
      <c r="L230">
        <v>8</v>
      </c>
      <c r="M230">
        <v>16</v>
      </c>
      <c r="N230">
        <v>22</v>
      </c>
      <c r="O230">
        <v>1</v>
      </c>
    </row>
    <row r="231" spans="1:15">
      <c r="A231" s="30"/>
      <c r="B231" s="31" t="s">
        <v>2</v>
      </c>
      <c r="C231" s="30">
        <v>297</v>
      </c>
      <c r="D231" s="30">
        <v>150</v>
      </c>
      <c r="E231" s="30">
        <v>12</v>
      </c>
      <c r="F231" s="30">
        <v>15</v>
      </c>
      <c r="G231" s="30">
        <v>2</v>
      </c>
      <c r="H231" s="30">
        <v>16</v>
      </c>
      <c r="I231" s="30">
        <v>9</v>
      </c>
      <c r="J231" s="30">
        <v>22</v>
      </c>
      <c r="K231">
        <v>9</v>
      </c>
      <c r="L231">
        <v>6</v>
      </c>
      <c r="M231">
        <v>15</v>
      </c>
      <c r="N231">
        <v>28</v>
      </c>
      <c r="O231">
        <v>13</v>
      </c>
    </row>
    <row r="232" spans="1:15">
      <c r="A232" s="30" t="s">
        <v>533</v>
      </c>
      <c r="B232" s="31" t="s">
        <v>0</v>
      </c>
      <c r="C232" s="30">
        <v>603</v>
      </c>
      <c r="D232" s="30">
        <v>270</v>
      </c>
      <c r="E232" s="30">
        <v>31</v>
      </c>
      <c r="F232" s="30">
        <v>31</v>
      </c>
      <c r="G232" s="30">
        <v>19</v>
      </c>
      <c r="H232" s="30">
        <v>26</v>
      </c>
      <c r="I232" s="30">
        <v>30</v>
      </c>
      <c r="J232" s="30">
        <v>36</v>
      </c>
      <c r="K232">
        <v>29</v>
      </c>
      <c r="L232">
        <v>26</v>
      </c>
      <c r="M232">
        <v>30</v>
      </c>
      <c r="N232">
        <v>57</v>
      </c>
      <c r="O232">
        <v>18</v>
      </c>
    </row>
    <row r="233" spans="1:15">
      <c r="A233" s="30"/>
      <c r="B233" s="31" t="s">
        <v>1</v>
      </c>
      <c r="C233" s="30">
        <v>233</v>
      </c>
      <c r="D233" s="30">
        <v>107</v>
      </c>
      <c r="E233" s="30">
        <v>11</v>
      </c>
      <c r="F233" s="30">
        <v>15</v>
      </c>
      <c r="G233" s="30">
        <v>9</v>
      </c>
      <c r="H233" s="30">
        <v>11</v>
      </c>
      <c r="I233" s="30">
        <v>6</v>
      </c>
      <c r="J233" s="30">
        <v>12</v>
      </c>
      <c r="K233">
        <v>15</v>
      </c>
      <c r="L233">
        <v>9</v>
      </c>
      <c r="M233">
        <v>11</v>
      </c>
      <c r="N233">
        <v>20</v>
      </c>
      <c r="O233">
        <v>7</v>
      </c>
    </row>
    <row r="234" spans="1:15">
      <c r="A234" s="30"/>
      <c r="B234" s="31" t="s">
        <v>2</v>
      </c>
      <c r="C234" s="30">
        <v>370</v>
      </c>
      <c r="D234" s="30">
        <v>163</v>
      </c>
      <c r="E234" s="30">
        <v>20</v>
      </c>
      <c r="F234" s="30">
        <v>16</v>
      </c>
      <c r="G234" s="30">
        <v>10</v>
      </c>
      <c r="H234" s="30">
        <v>15</v>
      </c>
      <c r="I234" s="30">
        <v>24</v>
      </c>
      <c r="J234" s="30">
        <v>24</v>
      </c>
      <c r="K234">
        <v>14</v>
      </c>
      <c r="L234">
        <v>17</v>
      </c>
      <c r="M234">
        <v>19</v>
      </c>
      <c r="N234">
        <v>37</v>
      </c>
      <c r="O234">
        <v>11</v>
      </c>
    </row>
    <row r="235" spans="1:15">
      <c r="A235" s="30" t="s">
        <v>534</v>
      </c>
      <c r="B235" s="31" t="s">
        <v>0</v>
      </c>
      <c r="C235" s="30">
        <v>711</v>
      </c>
      <c r="D235" s="30">
        <v>315</v>
      </c>
      <c r="E235" s="30">
        <v>29</v>
      </c>
      <c r="F235" s="30">
        <v>45</v>
      </c>
      <c r="G235" s="30">
        <v>24</v>
      </c>
      <c r="H235" s="30">
        <v>32</v>
      </c>
      <c r="I235" s="30">
        <v>43</v>
      </c>
      <c r="J235" s="30">
        <v>27</v>
      </c>
      <c r="K235">
        <v>39</v>
      </c>
      <c r="L235">
        <v>26</v>
      </c>
      <c r="M235">
        <v>36</v>
      </c>
      <c r="N235">
        <v>68</v>
      </c>
      <c r="O235">
        <v>27</v>
      </c>
    </row>
    <row r="236" spans="1:15">
      <c r="A236" s="30"/>
      <c r="B236" s="31" t="s">
        <v>1</v>
      </c>
      <c r="C236" s="30">
        <v>280</v>
      </c>
      <c r="D236" s="30">
        <v>130</v>
      </c>
      <c r="E236" s="30">
        <v>9</v>
      </c>
      <c r="F236" s="30">
        <v>17</v>
      </c>
      <c r="G236" s="30">
        <v>11</v>
      </c>
      <c r="H236" s="30">
        <v>13</v>
      </c>
      <c r="I236" s="30">
        <v>17</v>
      </c>
      <c r="J236" s="30">
        <v>9</v>
      </c>
      <c r="K236">
        <v>17</v>
      </c>
      <c r="L236">
        <v>7</v>
      </c>
      <c r="M236">
        <v>13</v>
      </c>
      <c r="N236">
        <v>25</v>
      </c>
      <c r="O236">
        <v>12</v>
      </c>
    </row>
    <row r="237" spans="1:15">
      <c r="A237" s="30"/>
      <c r="B237" s="31" t="s">
        <v>2</v>
      </c>
      <c r="C237" s="30">
        <v>431</v>
      </c>
      <c r="D237" s="30">
        <v>185</v>
      </c>
      <c r="E237" s="30">
        <v>20</v>
      </c>
      <c r="F237" s="30">
        <v>28</v>
      </c>
      <c r="G237" s="30">
        <v>13</v>
      </c>
      <c r="H237" s="30">
        <v>19</v>
      </c>
      <c r="I237" s="30">
        <v>26</v>
      </c>
      <c r="J237" s="30">
        <v>18</v>
      </c>
      <c r="K237">
        <v>22</v>
      </c>
      <c r="L237">
        <v>19</v>
      </c>
      <c r="M237">
        <v>23</v>
      </c>
      <c r="N237">
        <v>43</v>
      </c>
      <c r="O237">
        <v>15</v>
      </c>
    </row>
    <row r="238" spans="1:15">
      <c r="A238" s="30" t="s">
        <v>535</v>
      </c>
      <c r="B238" s="31" t="s">
        <v>0</v>
      </c>
      <c r="C238" s="30">
        <v>759</v>
      </c>
      <c r="D238" s="30">
        <v>303</v>
      </c>
      <c r="E238" s="30">
        <v>30</v>
      </c>
      <c r="F238" s="30">
        <v>36</v>
      </c>
      <c r="G238" s="30">
        <v>34</v>
      </c>
      <c r="H238" s="30">
        <v>34</v>
      </c>
      <c r="I238" s="30">
        <v>38</v>
      </c>
      <c r="J238" s="30">
        <v>41</v>
      </c>
      <c r="K238">
        <v>55</v>
      </c>
      <c r="L238">
        <v>32</v>
      </c>
      <c r="M238">
        <v>45</v>
      </c>
      <c r="N238">
        <v>82</v>
      </c>
      <c r="O238">
        <v>29</v>
      </c>
    </row>
    <row r="239" spans="1:15">
      <c r="A239" s="30"/>
      <c r="B239" s="31" t="s">
        <v>1</v>
      </c>
      <c r="C239" s="30">
        <v>276</v>
      </c>
      <c r="D239" s="30">
        <v>112</v>
      </c>
      <c r="E239" s="30">
        <v>9</v>
      </c>
      <c r="F239" s="30">
        <v>13</v>
      </c>
      <c r="G239" s="30">
        <v>18</v>
      </c>
      <c r="H239" s="30">
        <v>16</v>
      </c>
      <c r="I239" s="30">
        <v>12</v>
      </c>
      <c r="J239" s="30">
        <v>12</v>
      </c>
      <c r="K239">
        <v>18</v>
      </c>
      <c r="L239">
        <v>14</v>
      </c>
      <c r="M239">
        <v>16</v>
      </c>
      <c r="N239">
        <v>28</v>
      </c>
      <c r="O239">
        <v>8</v>
      </c>
    </row>
    <row r="240" spans="1:15">
      <c r="A240" s="30"/>
      <c r="B240" s="31" t="s">
        <v>2</v>
      </c>
      <c r="C240" s="30">
        <v>483</v>
      </c>
      <c r="D240" s="30">
        <v>191</v>
      </c>
      <c r="E240" s="30">
        <v>21</v>
      </c>
      <c r="F240" s="30">
        <v>23</v>
      </c>
      <c r="G240" s="30">
        <v>16</v>
      </c>
      <c r="H240" s="30">
        <v>18</v>
      </c>
      <c r="I240" s="30">
        <v>26</v>
      </c>
      <c r="J240" s="30">
        <v>29</v>
      </c>
      <c r="K240">
        <v>37</v>
      </c>
      <c r="L240">
        <v>18</v>
      </c>
      <c r="M240">
        <v>29</v>
      </c>
      <c r="N240">
        <v>54</v>
      </c>
      <c r="O240">
        <v>21</v>
      </c>
    </row>
    <row r="241" spans="1:15">
      <c r="A241" s="30" t="s">
        <v>536</v>
      </c>
      <c r="B241" s="31" t="s">
        <v>0</v>
      </c>
      <c r="C241" s="30">
        <v>804</v>
      </c>
      <c r="D241" s="30">
        <v>333</v>
      </c>
      <c r="E241" s="30">
        <v>37</v>
      </c>
      <c r="F241" s="30">
        <v>42</v>
      </c>
      <c r="G241" s="30">
        <v>26</v>
      </c>
      <c r="H241" s="30">
        <v>32</v>
      </c>
      <c r="I241" s="30">
        <v>29</v>
      </c>
      <c r="J241" s="30">
        <v>35</v>
      </c>
      <c r="K241">
        <v>62</v>
      </c>
      <c r="L241">
        <v>41</v>
      </c>
      <c r="M241">
        <v>55</v>
      </c>
      <c r="N241">
        <v>74</v>
      </c>
      <c r="O241">
        <v>38</v>
      </c>
    </row>
    <row r="242" spans="1:15">
      <c r="A242" s="30"/>
      <c r="B242" s="31" t="s">
        <v>1</v>
      </c>
      <c r="C242" s="30">
        <v>298</v>
      </c>
      <c r="D242" s="30">
        <v>125</v>
      </c>
      <c r="E242" s="30">
        <v>14</v>
      </c>
      <c r="F242" s="30">
        <v>15</v>
      </c>
      <c r="G242" s="30">
        <v>5</v>
      </c>
      <c r="H242" s="30">
        <v>14</v>
      </c>
      <c r="I242" s="30">
        <v>6</v>
      </c>
      <c r="J242" s="30">
        <v>7</v>
      </c>
      <c r="K242">
        <v>22</v>
      </c>
      <c r="L242">
        <v>17</v>
      </c>
      <c r="M242">
        <v>27</v>
      </c>
      <c r="N242">
        <v>34</v>
      </c>
      <c r="O242">
        <v>12</v>
      </c>
    </row>
    <row r="243" spans="1:15">
      <c r="A243" s="30"/>
      <c r="B243" s="31" t="s">
        <v>2</v>
      </c>
      <c r="C243" s="30">
        <v>506</v>
      </c>
      <c r="D243" s="30">
        <v>208</v>
      </c>
      <c r="E243" s="30">
        <v>23</v>
      </c>
      <c r="F243" s="30">
        <v>27</v>
      </c>
      <c r="G243" s="30">
        <v>21</v>
      </c>
      <c r="H243" s="30">
        <v>18</v>
      </c>
      <c r="I243" s="30">
        <v>23</v>
      </c>
      <c r="J243" s="30">
        <v>28</v>
      </c>
      <c r="K243">
        <v>40</v>
      </c>
      <c r="L243">
        <v>24</v>
      </c>
      <c r="M243">
        <v>28</v>
      </c>
      <c r="N243">
        <v>40</v>
      </c>
      <c r="O243">
        <v>26</v>
      </c>
    </row>
    <row r="244" spans="1:15">
      <c r="A244" s="30" t="s">
        <v>537</v>
      </c>
      <c r="B244" s="31" t="s">
        <v>0</v>
      </c>
      <c r="C244" s="30">
        <v>733</v>
      </c>
      <c r="D244" s="30">
        <v>285</v>
      </c>
      <c r="E244" s="30">
        <v>33</v>
      </c>
      <c r="F244" s="30">
        <v>50</v>
      </c>
      <c r="G244" s="30">
        <v>24</v>
      </c>
      <c r="H244" s="30">
        <v>44</v>
      </c>
      <c r="I244" s="30">
        <v>37</v>
      </c>
      <c r="J244" s="30">
        <v>41</v>
      </c>
      <c r="K244">
        <v>65</v>
      </c>
      <c r="L244">
        <v>17</v>
      </c>
      <c r="M244">
        <v>45</v>
      </c>
      <c r="N244">
        <v>58</v>
      </c>
      <c r="O244">
        <v>34</v>
      </c>
    </row>
    <row r="245" spans="1:15">
      <c r="A245" s="30"/>
      <c r="B245" s="31" t="s">
        <v>1</v>
      </c>
      <c r="C245" s="30">
        <v>281</v>
      </c>
      <c r="D245" s="30">
        <v>94</v>
      </c>
      <c r="E245" s="30">
        <v>10</v>
      </c>
      <c r="F245" s="30">
        <v>16</v>
      </c>
      <c r="G245" s="30">
        <v>13</v>
      </c>
      <c r="H245" s="30">
        <v>23</v>
      </c>
      <c r="I245" s="30">
        <v>19</v>
      </c>
      <c r="J245" s="30">
        <v>19</v>
      </c>
      <c r="K245">
        <v>26</v>
      </c>
      <c r="L245">
        <v>7</v>
      </c>
      <c r="M245">
        <v>20</v>
      </c>
      <c r="N245">
        <v>19</v>
      </c>
      <c r="O245">
        <v>15</v>
      </c>
    </row>
    <row r="246" spans="1:15">
      <c r="A246" s="30"/>
      <c r="B246" s="31" t="s">
        <v>2</v>
      </c>
      <c r="C246" s="30">
        <v>452</v>
      </c>
      <c r="D246" s="30">
        <v>191</v>
      </c>
      <c r="E246" s="30">
        <v>23</v>
      </c>
      <c r="F246" s="30">
        <v>34</v>
      </c>
      <c r="G246" s="30">
        <v>11</v>
      </c>
      <c r="H246" s="30">
        <v>21</v>
      </c>
      <c r="I246" s="30">
        <v>18</v>
      </c>
      <c r="J246" s="30">
        <v>22</v>
      </c>
      <c r="K246">
        <v>39</v>
      </c>
      <c r="L246">
        <v>10</v>
      </c>
      <c r="M246">
        <v>25</v>
      </c>
      <c r="N246">
        <v>39</v>
      </c>
      <c r="O246">
        <v>19</v>
      </c>
    </row>
    <row r="247" spans="1:15">
      <c r="A247" s="30" t="s">
        <v>538</v>
      </c>
      <c r="B247" s="31" t="s">
        <v>0</v>
      </c>
      <c r="C247" s="30">
        <v>720</v>
      </c>
      <c r="D247" s="30">
        <v>269</v>
      </c>
      <c r="E247" s="30">
        <v>30</v>
      </c>
      <c r="F247" s="30">
        <v>36</v>
      </c>
      <c r="G247" s="30">
        <v>32</v>
      </c>
      <c r="H247" s="30">
        <v>39</v>
      </c>
      <c r="I247" s="30">
        <v>40</v>
      </c>
      <c r="J247" s="30">
        <v>44</v>
      </c>
      <c r="K247">
        <v>53</v>
      </c>
      <c r="L247">
        <v>39</v>
      </c>
      <c r="M247">
        <v>36</v>
      </c>
      <c r="N247">
        <v>77</v>
      </c>
      <c r="O247">
        <v>25</v>
      </c>
    </row>
    <row r="248" spans="1:15">
      <c r="A248" s="30"/>
      <c r="B248" s="31" t="s">
        <v>1</v>
      </c>
      <c r="C248" s="30">
        <v>255</v>
      </c>
      <c r="D248" s="30">
        <v>105</v>
      </c>
      <c r="E248" s="30">
        <v>9</v>
      </c>
      <c r="F248" s="30">
        <v>9</v>
      </c>
      <c r="G248" s="30">
        <v>15</v>
      </c>
      <c r="H248" s="30">
        <v>13</v>
      </c>
      <c r="I248" s="30">
        <v>13</v>
      </c>
      <c r="J248" s="30">
        <v>13</v>
      </c>
      <c r="K248">
        <v>17</v>
      </c>
      <c r="L248">
        <v>15</v>
      </c>
      <c r="M248">
        <v>14</v>
      </c>
      <c r="N248">
        <v>22</v>
      </c>
      <c r="O248">
        <v>10</v>
      </c>
    </row>
    <row r="249" spans="1:15">
      <c r="A249" s="30"/>
      <c r="B249" s="31" t="s">
        <v>2</v>
      </c>
      <c r="C249" s="30">
        <v>465</v>
      </c>
      <c r="D249" s="30">
        <v>164</v>
      </c>
      <c r="E249" s="30">
        <v>21</v>
      </c>
      <c r="F249" s="30">
        <v>27</v>
      </c>
      <c r="G249" s="30">
        <v>17</v>
      </c>
      <c r="H249" s="30">
        <v>26</v>
      </c>
      <c r="I249" s="30">
        <v>27</v>
      </c>
      <c r="J249" s="30">
        <v>31</v>
      </c>
      <c r="K249">
        <v>36</v>
      </c>
      <c r="L249">
        <v>24</v>
      </c>
      <c r="M249">
        <v>22</v>
      </c>
      <c r="N249">
        <v>55</v>
      </c>
      <c r="O249">
        <v>15</v>
      </c>
    </row>
    <row r="250" spans="1:15">
      <c r="A250" s="30" t="s">
        <v>539</v>
      </c>
      <c r="B250" s="31" t="s">
        <v>0</v>
      </c>
      <c r="C250" s="30">
        <v>767</v>
      </c>
      <c r="D250" s="30">
        <v>279</v>
      </c>
      <c r="E250" s="30">
        <v>35</v>
      </c>
      <c r="F250" s="30">
        <v>46</v>
      </c>
      <c r="G250" s="30">
        <v>25</v>
      </c>
      <c r="H250" s="30">
        <v>40</v>
      </c>
      <c r="I250" s="30">
        <v>46</v>
      </c>
      <c r="J250" s="30">
        <v>42</v>
      </c>
      <c r="K250">
        <v>43</v>
      </c>
      <c r="L250">
        <v>41</v>
      </c>
      <c r="M250">
        <v>46</v>
      </c>
      <c r="N250">
        <v>89</v>
      </c>
      <c r="O250">
        <v>35</v>
      </c>
    </row>
    <row r="251" spans="1:15">
      <c r="A251" s="30"/>
      <c r="B251" s="31" t="s">
        <v>1</v>
      </c>
      <c r="C251" s="30">
        <v>282</v>
      </c>
      <c r="D251" s="30">
        <v>106</v>
      </c>
      <c r="E251" s="30">
        <v>12</v>
      </c>
      <c r="F251" s="30">
        <v>15</v>
      </c>
      <c r="G251" s="30">
        <v>8</v>
      </c>
      <c r="H251" s="30">
        <v>15</v>
      </c>
      <c r="I251" s="30">
        <v>15</v>
      </c>
      <c r="J251" s="30">
        <v>14</v>
      </c>
      <c r="K251">
        <v>19</v>
      </c>
      <c r="L251">
        <v>13</v>
      </c>
      <c r="M251">
        <v>22</v>
      </c>
      <c r="N251">
        <v>33</v>
      </c>
      <c r="O251">
        <v>10</v>
      </c>
    </row>
    <row r="252" spans="1:15">
      <c r="A252" s="30"/>
      <c r="B252" s="31" t="s">
        <v>2</v>
      </c>
      <c r="C252" s="30">
        <v>485</v>
      </c>
      <c r="D252" s="30">
        <v>173</v>
      </c>
      <c r="E252" s="30">
        <v>23</v>
      </c>
      <c r="F252" s="30">
        <v>31</v>
      </c>
      <c r="G252" s="30">
        <v>17</v>
      </c>
      <c r="H252" s="30">
        <v>25</v>
      </c>
      <c r="I252" s="30">
        <v>31</v>
      </c>
      <c r="J252" s="30">
        <v>28</v>
      </c>
      <c r="K252">
        <v>24</v>
      </c>
      <c r="L252">
        <v>28</v>
      </c>
      <c r="M252">
        <v>24</v>
      </c>
      <c r="N252">
        <v>56</v>
      </c>
      <c r="O252">
        <v>25</v>
      </c>
    </row>
    <row r="253" spans="1:15">
      <c r="A253" s="30" t="s">
        <v>540</v>
      </c>
      <c r="B253" s="31" t="s">
        <v>0</v>
      </c>
      <c r="C253" s="30">
        <v>610</v>
      </c>
      <c r="D253" s="30">
        <v>226</v>
      </c>
      <c r="E253" s="30">
        <v>33</v>
      </c>
      <c r="F253" s="30">
        <v>40</v>
      </c>
      <c r="G253" s="30">
        <v>24</v>
      </c>
      <c r="H253" s="30">
        <v>29</v>
      </c>
      <c r="I253" s="30">
        <v>35</v>
      </c>
      <c r="J253" s="30">
        <v>39</v>
      </c>
      <c r="K253">
        <v>43</v>
      </c>
      <c r="L253">
        <v>21</v>
      </c>
      <c r="M253">
        <v>26</v>
      </c>
      <c r="N253">
        <v>62</v>
      </c>
      <c r="O253">
        <v>32</v>
      </c>
    </row>
    <row r="254" spans="1:15">
      <c r="A254" s="30"/>
      <c r="B254" s="31" t="s">
        <v>1</v>
      </c>
      <c r="C254" s="30">
        <v>213</v>
      </c>
      <c r="D254" s="30">
        <v>86</v>
      </c>
      <c r="E254" s="30">
        <v>16</v>
      </c>
      <c r="F254" s="30">
        <v>15</v>
      </c>
      <c r="G254" s="30">
        <v>7</v>
      </c>
      <c r="H254" s="30">
        <v>6</v>
      </c>
      <c r="I254" s="30">
        <v>14</v>
      </c>
      <c r="J254" s="30">
        <v>8</v>
      </c>
      <c r="K254">
        <v>18</v>
      </c>
      <c r="L254">
        <v>6</v>
      </c>
      <c r="M254">
        <v>6</v>
      </c>
      <c r="N254">
        <v>18</v>
      </c>
      <c r="O254">
        <v>13</v>
      </c>
    </row>
    <row r="255" spans="1:15">
      <c r="A255" s="30"/>
      <c r="B255" s="31" t="s">
        <v>2</v>
      </c>
      <c r="C255" s="30">
        <v>397</v>
      </c>
      <c r="D255" s="30">
        <v>140</v>
      </c>
      <c r="E255" s="30">
        <v>17</v>
      </c>
      <c r="F255" s="30">
        <v>25</v>
      </c>
      <c r="G255" s="30">
        <v>17</v>
      </c>
      <c r="H255" s="30">
        <v>23</v>
      </c>
      <c r="I255" s="30">
        <v>21</v>
      </c>
      <c r="J255" s="30">
        <v>31</v>
      </c>
      <c r="K255">
        <v>25</v>
      </c>
      <c r="L255">
        <v>15</v>
      </c>
      <c r="M255">
        <v>20</v>
      </c>
      <c r="N255">
        <v>44</v>
      </c>
      <c r="O255">
        <v>19</v>
      </c>
    </row>
    <row r="256" spans="1:15">
      <c r="A256" s="30" t="s">
        <v>541</v>
      </c>
      <c r="B256" s="31" t="s">
        <v>0</v>
      </c>
      <c r="C256" s="30">
        <v>624</v>
      </c>
      <c r="D256" s="30">
        <v>217</v>
      </c>
      <c r="E256" s="30">
        <v>30</v>
      </c>
      <c r="F256" s="30">
        <v>32</v>
      </c>
      <c r="G256" s="30">
        <v>24</v>
      </c>
      <c r="H256" s="30">
        <v>36</v>
      </c>
      <c r="I256" s="30">
        <v>31</v>
      </c>
      <c r="J256" s="30">
        <v>40</v>
      </c>
      <c r="K256">
        <v>44</v>
      </c>
      <c r="L256">
        <v>36</v>
      </c>
      <c r="M256">
        <v>25</v>
      </c>
      <c r="N256">
        <v>75</v>
      </c>
      <c r="O256">
        <v>34</v>
      </c>
    </row>
    <row r="257" spans="1:15">
      <c r="A257" s="30"/>
      <c r="B257" s="31" t="s">
        <v>1</v>
      </c>
      <c r="C257" s="30">
        <v>195</v>
      </c>
      <c r="D257" s="30">
        <v>71</v>
      </c>
      <c r="E257" s="30">
        <v>11</v>
      </c>
      <c r="F257" s="30">
        <v>9</v>
      </c>
      <c r="G257" s="30">
        <v>6</v>
      </c>
      <c r="H257" s="30">
        <v>16</v>
      </c>
      <c r="I257" s="30">
        <v>9</v>
      </c>
      <c r="J257" s="30">
        <v>13</v>
      </c>
      <c r="K257">
        <v>7</v>
      </c>
      <c r="L257">
        <v>12</v>
      </c>
      <c r="M257">
        <v>5</v>
      </c>
      <c r="N257">
        <v>25</v>
      </c>
      <c r="O257">
        <v>11</v>
      </c>
    </row>
    <row r="258" spans="1:15">
      <c r="A258" s="30"/>
      <c r="B258" s="31" t="s">
        <v>2</v>
      </c>
      <c r="C258" s="30">
        <v>429</v>
      </c>
      <c r="D258" s="30">
        <v>146</v>
      </c>
      <c r="E258" s="30">
        <v>19</v>
      </c>
      <c r="F258" s="30">
        <v>23</v>
      </c>
      <c r="G258" s="30">
        <v>18</v>
      </c>
      <c r="H258" s="30">
        <v>20</v>
      </c>
      <c r="I258" s="30">
        <v>22</v>
      </c>
      <c r="J258" s="30">
        <v>27</v>
      </c>
      <c r="K258">
        <v>37</v>
      </c>
      <c r="L258">
        <v>24</v>
      </c>
      <c r="M258">
        <v>20</v>
      </c>
      <c r="N258">
        <v>50</v>
      </c>
      <c r="O258">
        <v>23</v>
      </c>
    </row>
    <row r="259" spans="1:15">
      <c r="A259" s="30" t="s">
        <v>542</v>
      </c>
      <c r="B259" s="31" t="s">
        <v>0</v>
      </c>
      <c r="C259" s="30">
        <v>553</v>
      </c>
      <c r="D259" s="30">
        <v>191</v>
      </c>
      <c r="E259" s="30">
        <v>29</v>
      </c>
      <c r="F259" s="30">
        <v>30</v>
      </c>
      <c r="G259" s="30">
        <v>19</v>
      </c>
      <c r="H259" s="30">
        <v>16</v>
      </c>
      <c r="I259" s="30">
        <v>34</v>
      </c>
      <c r="J259" s="30">
        <v>40</v>
      </c>
      <c r="K259">
        <v>36</v>
      </c>
      <c r="L259">
        <v>32</v>
      </c>
      <c r="M259">
        <v>25</v>
      </c>
      <c r="N259">
        <v>70</v>
      </c>
      <c r="O259">
        <v>31</v>
      </c>
    </row>
    <row r="260" spans="1:15">
      <c r="A260" s="30"/>
      <c r="B260" s="31" t="s">
        <v>1</v>
      </c>
      <c r="C260" s="30">
        <v>168</v>
      </c>
      <c r="D260" s="30">
        <v>63</v>
      </c>
      <c r="E260" s="30">
        <v>10</v>
      </c>
      <c r="F260" s="30">
        <v>12</v>
      </c>
      <c r="G260" s="30">
        <v>4</v>
      </c>
      <c r="H260" s="30">
        <v>2</v>
      </c>
      <c r="I260" s="30">
        <v>7</v>
      </c>
      <c r="J260" s="30">
        <v>12</v>
      </c>
      <c r="K260">
        <v>10</v>
      </c>
      <c r="L260">
        <v>10</v>
      </c>
      <c r="M260">
        <v>4</v>
      </c>
      <c r="N260">
        <v>19</v>
      </c>
      <c r="O260">
        <v>15</v>
      </c>
    </row>
    <row r="261" spans="1:15">
      <c r="A261" s="30"/>
      <c r="B261" s="31" t="s">
        <v>2</v>
      </c>
      <c r="C261" s="30">
        <v>385</v>
      </c>
      <c r="D261" s="30">
        <v>128</v>
      </c>
      <c r="E261" s="30">
        <v>19</v>
      </c>
      <c r="F261" s="30">
        <v>18</v>
      </c>
      <c r="G261" s="30">
        <v>15</v>
      </c>
      <c r="H261" s="30">
        <v>14</v>
      </c>
      <c r="I261" s="30">
        <v>27</v>
      </c>
      <c r="J261" s="30">
        <v>28</v>
      </c>
      <c r="K261">
        <v>26</v>
      </c>
      <c r="L261">
        <v>22</v>
      </c>
      <c r="M261">
        <v>21</v>
      </c>
      <c r="N261">
        <v>51</v>
      </c>
      <c r="O261">
        <v>16</v>
      </c>
    </row>
    <row r="262" spans="1:15">
      <c r="A262" s="30" t="s">
        <v>543</v>
      </c>
      <c r="B262" s="31" t="s">
        <v>0</v>
      </c>
      <c r="C262" s="30">
        <v>501</v>
      </c>
      <c r="D262" s="30">
        <v>181</v>
      </c>
      <c r="E262" s="30">
        <v>29</v>
      </c>
      <c r="F262" s="30">
        <v>25</v>
      </c>
      <c r="G262" s="30">
        <v>18</v>
      </c>
      <c r="H262" s="30">
        <v>18</v>
      </c>
      <c r="I262" s="30">
        <v>18</v>
      </c>
      <c r="J262" s="30">
        <v>48</v>
      </c>
      <c r="K262">
        <v>36</v>
      </c>
      <c r="L262">
        <v>26</v>
      </c>
      <c r="M262">
        <v>19</v>
      </c>
      <c r="N262">
        <v>55</v>
      </c>
      <c r="O262">
        <v>28</v>
      </c>
    </row>
    <row r="263" spans="1:15">
      <c r="A263" s="30"/>
      <c r="B263" s="31" t="s">
        <v>1</v>
      </c>
      <c r="C263" s="30">
        <v>144</v>
      </c>
      <c r="D263" s="30">
        <v>49</v>
      </c>
      <c r="E263" s="30">
        <v>5</v>
      </c>
      <c r="F263" s="30">
        <v>13</v>
      </c>
      <c r="G263" s="30">
        <v>4</v>
      </c>
      <c r="H263" s="30">
        <v>4</v>
      </c>
      <c r="I263" s="30">
        <v>5</v>
      </c>
      <c r="J263" s="30">
        <v>22</v>
      </c>
      <c r="K263">
        <v>5</v>
      </c>
      <c r="L263">
        <v>5</v>
      </c>
      <c r="M263">
        <v>1</v>
      </c>
      <c r="N263">
        <v>20</v>
      </c>
      <c r="O263">
        <v>11</v>
      </c>
    </row>
    <row r="264" spans="1:15">
      <c r="A264" s="30"/>
      <c r="B264" s="31" t="s">
        <v>2</v>
      </c>
      <c r="C264" s="30">
        <v>357</v>
      </c>
      <c r="D264" s="30">
        <v>132</v>
      </c>
      <c r="E264" s="30">
        <v>24</v>
      </c>
      <c r="F264" s="30">
        <v>12</v>
      </c>
      <c r="G264" s="30">
        <v>14</v>
      </c>
      <c r="H264" s="30">
        <v>14</v>
      </c>
      <c r="I264" s="30">
        <v>13</v>
      </c>
      <c r="J264" s="30">
        <v>26</v>
      </c>
      <c r="K264">
        <v>31</v>
      </c>
      <c r="L264">
        <v>21</v>
      </c>
      <c r="M264">
        <v>18</v>
      </c>
      <c r="N264">
        <v>35</v>
      </c>
      <c r="O264">
        <v>17</v>
      </c>
    </row>
    <row r="265" spans="1:15">
      <c r="A265" s="30" t="s">
        <v>544</v>
      </c>
      <c r="B265" s="31" t="s">
        <v>0</v>
      </c>
      <c r="C265" s="30">
        <v>421</v>
      </c>
      <c r="D265" s="30">
        <v>152</v>
      </c>
      <c r="E265" s="30">
        <v>25</v>
      </c>
      <c r="F265" s="30">
        <v>27</v>
      </c>
      <c r="G265" s="30">
        <v>10</v>
      </c>
      <c r="H265" s="30">
        <v>31</v>
      </c>
      <c r="I265" s="30">
        <v>25</v>
      </c>
      <c r="J265" s="30">
        <v>24</v>
      </c>
      <c r="K265">
        <v>33</v>
      </c>
      <c r="L265">
        <v>19</v>
      </c>
      <c r="M265">
        <v>17</v>
      </c>
      <c r="N265">
        <v>39</v>
      </c>
      <c r="O265">
        <v>19</v>
      </c>
    </row>
    <row r="266" spans="1:15">
      <c r="A266" s="30"/>
      <c r="B266" s="31" t="s">
        <v>1</v>
      </c>
      <c r="C266" s="30">
        <v>137</v>
      </c>
      <c r="D266" s="30">
        <v>56</v>
      </c>
      <c r="E266" s="30">
        <v>9</v>
      </c>
      <c r="F266" s="30">
        <v>12</v>
      </c>
      <c r="G266" s="30">
        <v>3</v>
      </c>
      <c r="H266" s="30">
        <v>6</v>
      </c>
      <c r="I266" s="30">
        <v>7</v>
      </c>
      <c r="J266" s="30">
        <v>9</v>
      </c>
      <c r="K266">
        <v>9</v>
      </c>
      <c r="L266">
        <v>3</v>
      </c>
      <c r="M266">
        <v>4</v>
      </c>
      <c r="N266">
        <v>13</v>
      </c>
      <c r="O266">
        <v>6</v>
      </c>
    </row>
    <row r="267" spans="1:15">
      <c r="A267" s="30"/>
      <c r="B267" s="31" t="s">
        <v>2</v>
      </c>
      <c r="C267" s="30">
        <v>284</v>
      </c>
      <c r="D267" s="30">
        <v>96</v>
      </c>
      <c r="E267" s="30">
        <v>16</v>
      </c>
      <c r="F267" s="30">
        <v>15</v>
      </c>
      <c r="G267" s="30">
        <v>7</v>
      </c>
      <c r="H267" s="30">
        <v>25</v>
      </c>
      <c r="I267" s="30">
        <v>18</v>
      </c>
      <c r="J267" s="30">
        <v>15</v>
      </c>
      <c r="K267">
        <v>24</v>
      </c>
      <c r="L267">
        <v>16</v>
      </c>
      <c r="M267">
        <v>13</v>
      </c>
      <c r="N267">
        <v>26</v>
      </c>
      <c r="O267">
        <v>13</v>
      </c>
    </row>
    <row r="268" spans="1:15">
      <c r="A268" s="30" t="s">
        <v>545</v>
      </c>
      <c r="B268" s="31" t="s">
        <v>0</v>
      </c>
      <c r="C268" s="30">
        <v>356</v>
      </c>
      <c r="D268" s="30">
        <v>118</v>
      </c>
      <c r="E268" s="30">
        <v>21</v>
      </c>
      <c r="F268" s="30">
        <v>19</v>
      </c>
      <c r="G268" s="30">
        <v>11</v>
      </c>
      <c r="H268" s="30">
        <v>14</v>
      </c>
      <c r="I268" s="30">
        <v>20</v>
      </c>
      <c r="J268" s="30">
        <v>23</v>
      </c>
      <c r="K268">
        <v>32</v>
      </c>
      <c r="L268">
        <v>20</v>
      </c>
      <c r="M268">
        <v>19</v>
      </c>
      <c r="N268">
        <v>40</v>
      </c>
      <c r="O268">
        <v>19</v>
      </c>
    </row>
    <row r="269" spans="1:15">
      <c r="A269" s="30"/>
      <c r="B269" s="31" t="s">
        <v>1</v>
      </c>
      <c r="C269" s="30">
        <v>98</v>
      </c>
      <c r="D269" s="30">
        <v>34</v>
      </c>
      <c r="E269" s="30">
        <v>3</v>
      </c>
      <c r="F269" s="30">
        <v>9</v>
      </c>
      <c r="G269" s="30">
        <v>2</v>
      </c>
      <c r="H269" s="30">
        <v>5</v>
      </c>
      <c r="I269" s="30">
        <v>6</v>
      </c>
      <c r="J269" s="30">
        <v>5</v>
      </c>
      <c r="K269">
        <v>8</v>
      </c>
      <c r="L269">
        <v>5</v>
      </c>
      <c r="M269">
        <v>5</v>
      </c>
      <c r="N269">
        <v>10</v>
      </c>
      <c r="O269">
        <v>6</v>
      </c>
    </row>
    <row r="270" spans="1:15">
      <c r="A270" s="30"/>
      <c r="B270" s="31" t="s">
        <v>2</v>
      </c>
      <c r="C270" s="30">
        <v>258</v>
      </c>
      <c r="D270" s="30">
        <v>84</v>
      </c>
      <c r="E270" s="30">
        <v>18</v>
      </c>
      <c r="F270" s="30">
        <v>10</v>
      </c>
      <c r="G270" s="30">
        <v>9</v>
      </c>
      <c r="H270" s="30">
        <v>9</v>
      </c>
      <c r="I270" s="30">
        <v>14</v>
      </c>
      <c r="J270" s="30">
        <v>18</v>
      </c>
      <c r="K270">
        <v>24</v>
      </c>
      <c r="L270">
        <v>15</v>
      </c>
      <c r="M270">
        <v>14</v>
      </c>
      <c r="N270">
        <v>30</v>
      </c>
      <c r="O270">
        <v>13</v>
      </c>
    </row>
    <row r="271" spans="1:15">
      <c r="A271" s="30" t="s">
        <v>546</v>
      </c>
      <c r="B271" s="31" t="s">
        <v>0</v>
      </c>
      <c r="C271" s="30">
        <v>282</v>
      </c>
      <c r="D271" s="30">
        <v>90</v>
      </c>
      <c r="E271" s="30">
        <v>13</v>
      </c>
      <c r="F271" s="30">
        <v>13</v>
      </c>
      <c r="G271" s="30">
        <v>15</v>
      </c>
      <c r="H271" s="30">
        <v>12</v>
      </c>
      <c r="I271" s="30">
        <v>14</v>
      </c>
      <c r="J271" s="30">
        <v>25</v>
      </c>
      <c r="K271">
        <v>16</v>
      </c>
      <c r="L271">
        <v>15</v>
      </c>
      <c r="M271">
        <v>10</v>
      </c>
      <c r="N271">
        <v>38</v>
      </c>
      <c r="O271">
        <v>21</v>
      </c>
    </row>
    <row r="272" spans="1:15">
      <c r="A272" s="30"/>
      <c r="B272" s="31" t="s">
        <v>1</v>
      </c>
      <c r="C272" s="30">
        <v>81</v>
      </c>
      <c r="D272" s="30">
        <v>25</v>
      </c>
      <c r="E272" s="30">
        <v>4</v>
      </c>
      <c r="F272" s="30">
        <v>5</v>
      </c>
      <c r="G272" s="30">
        <v>5</v>
      </c>
      <c r="H272" s="30">
        <v>3</v>
      </c>
      <c r="I272" s="30">
        <v>3</v>
      </c>
      <c r="J272" s="30">
        <v>6</v>
      </c>
      <c r="K272">
        <v>5</v>
      </c>
      <c r="L272">
        <v>5</v>
      </c>
      <c r="M272">
        <v>0</v>
      </c>
      <c r="N272">
        <v>14</v>
      </c>
      <c r="O272">
        <v>6</v>
      </c>
    </row>
    <row r="273" spans="1:15">
      <c r="A273" s="30"/>
      <c r="B273" s="31" t="s">
        <v>2</v>
      </c>
      <c r="C273" s="30">
        <v>201</v>
      </c>
      <c r="D273" s="30">
        <v>65</v>
      </c>
      <c r="E273" s="30">
        <v>9</v>
      </c>
      <c r="F273" s="30">
        <v>8</v>
      </c>
      <c r="G273" s="30">
        <v>10</v>
      </c>
      <c r="H273" s="30">
        <v>9</v>
      </c>
      <c r="I273" s="30">
        <v>11</v>
      </c>
      <c r="J273" s="30">
        <v>19</v>
      </c>
      <c r="K273">
        <v>11</v>
      </c>
      <c r="L273">
        <v>10</v>
      </c>
      <c r="M273">
        <v>10</v>
      </c>
      <c r="N273">
        <v>24</v>
      </c>
      <c r="O273">
        <v>15</v>
      </c>
    </row>
    <row r="274" spans="1:15">
      <c r="A274" s="30" t="s">
        <v>547</v>
      </c>
      <c r="B274" s="31" t="s">
        <v>0</v>
      </c>
      <c r="C274" s="30">
        <v>258</v>
      </c>
      <c r="D274" s="30">
        <v>98</v>
      </c>
      <c r="E274" s="30">
        <v>17</v>
      </c>
      <c r="F274" s="30">
        <v>13</v>
      </c>
      <c r="G274" s="30">
        <v>9</v>
      </c>
      <c r="H274" s="30">
        <v>11</v>
      </c>
      <c r="I274" s="30">
        <v>17</v>
      </c>
      <c r="J274" s="30">
        <v>15</v>
      </c>
      <c r="K274">
        <v>13</v>
      </c>
      <c r="L274">
        <v>12</v>
      </c>
      <c r="M274">
        <v>10</v>
      </c>
      <c r="N274">
        <v>31</v>
      </c>
      <c r="O274">
        <v>12</v>
      </c>
    </row>
    <row r="275" spans="1:15">
      <c r="A275" s="30"/>
      <c r="B275" s="31" t="s">
        <v>1</v>
      </c>
      <c r="C275" s="30">
        <v>74</v>
      </c>
      <c r="D275" s="30">
        <v>31</v>
      </c>
      <c r="E275" s="30">
        <v>8</v>
      </c>
      <c r="F275" s="30">
        <v>6</v>
      </c>
      <c r="G275" s="30">
        <v>3</v>
      </c>
      <c r="H275" s="30">
        <v>3</v>
      </c>
      <c r="I275" s="30">
        <v>2</v>
      </c>
      <c r="J275" s="30">
        <v>3</v>
      </c>
      <c r="K275">
        <v>0</v>
      </c>
      <c r="L275">
        <v>2</v>
      </c>
      <c r="M275">
        <v>2</v>
      </c>
      <c r="N275">
        <v>8</v>
      </c>
      <c r="O275">
        <v>6</v>
      </c>
    </row>
    <row r="276" spans="1:15">
      <c r="A276" s="30"/>
      <c r="B276" s="31" t="s">
        <v>2</v>
      </c>
      <c r="C276" s="30">
        <v>184</v>
      </c>
      <c r="D276" s="30">
        <v>67</v>
      </c>
      <c r="E276" s="30">
        <v>9</v>
      </c>
      <c r="F276" s="30">
        <v>7</v>
      </c>
      <c r="G276" s="30">
        <v>6</v>
      </c>
      <c r="H276" s="30">
        <v>8</v>
      </c>
      <c r="I276" s="30">
        <v>15</v>
      </c>
      <c r="J276" s="30">
        <v>12</v>
      </c>
      <c r="K276">
        <v>13</v>
      </c>
      <c r="L276">
        <v>10</v>
      </c>
      <c r="M276">
        <v>8</v>
      </c>
      <c r="N276">
        <v>23</v>
      </c>
      <c r="O276">
        <v>6</v>
      </c>
    </row>
    <row r="277" spans="1:15">
      <c r="A277" s="30" t="s">
        <v>548</v>
      </c>
      <c r="B277" s="31" t="s">
        <v>0</v>
      </c>
      <c r="C277" s="30">
        <v>191</v>
      </c>
      <c r="D277" s="30">
        <v>65</v>
      </c>
      <c r="E277" s="30">
        <v>7</v>
      </c>
      <c r="F277" s="30">
        <v>9</v>
      </c>
      <c r="G277" s="30">
        <v>11</v>
      </c>
      <c r="H277" s="30">
        <v>9</v>
      </c>
      <c r="I277" s="30">
        <v>12</v>
      </c>
      <c r="J277" s="30">
        <v>13</v>
      </c>
      <c r="K277">
        <v>14</v>
      </c>
      <c r="L277">
        <v>5</v>
      </c>
      <c r="M277">
        <v>10</v>
      </c>
      <c r="N277">
        <v>29</v>
      </c>
      <c r="O277">
        <v>7</v>
      </c>
    </row>
    <row r="278" spans="1:15">
      <c r="A278" s="30"/>
      <c r="B278" s="31" t="s">
        <v>1</v>
      </c>
      <c r="C278" s="30">
        <v>41</v>
      </c>
      <c r="D278" s="30">
        <v>15</v>
      </c>
      <c r="E278" s="30">
        <v>0</v>
      </c>
      <c r="F278" s="30">
        <v>5</v>
      </c>
      <c r="G278" s="30">
        <v>2</v>
      </c>
      <c r="H278" s="30">
        <v>4</v>
      </c>
      <c r="I278" s="30">
        <v>1</v>
      </c>
      <c r="J278" s="30">
        <v>3</v>
      </c>
      <c r="K278">
        <v>3</v>
      </c>
      <c r="L278">
        <v>2</v>
      </c>
      <c r="M278">
        <v>4</v>
      </c>
      <c r="N278">
        <v>2</v>
      </c>
      <c r="O278">
        <v>0</v>
      </c>
    </row>
    <row r="279" spans="1:15">
      <c r="A279" s="30"/>
      <c r="B279" s="31" t="s">
        <v>2</v>
      </c>
      <c r="C279" s="30">
        <v>150</v>
      </c>
      <c r="D279" s="30">
        <v>50</v>
      </c>
      <c r="E279" s="30">
        <v>7</v>
      </c>
      <c r="F279" s="30">
        <v>4</v>
      </c>
      <c r="G279" s="30">
        <v>9</v>
      </c>
      <c r="H279" s="30">
        <v>5</v>
      </c>
      <c r="I279" s="30">
        <v>11</v>
      </c>
      <c r="J279" s="30">
        <v>10</v>
      </c>
      <c r="K279">
        <v>11</v>
      </c>
      <c r="L279">
        <v>3</v>
      </c>
      <c r="M279">
        <v>6</v>
      </c>
      <c r="N279">
        <v>27</v>
      </c>
      <c r="O279">
        <v>7</v>
      </c>
    </row>
    <row r="280" spans="1:15">
      <c r="A280" s="30" t="s">
        <v>549</v>
      </c>
      <c r="B280" s="31" t="s">
        <v>0</v>
      </c>
      <c r="C280" s="30">
        <v>175</v>
      </c>
      <c r="D280" s="30">
        <v>62</v>
      </c>
      <c r="E280" s="30">
        <v>13</v>
      </c>
      <c r="F280" s="30">
        <v>11</v>
      </c>
      <c r="G280" s="30">
        <v>10</v>
      </c>
      <c r="H280" s="30">
        <v>7</v>
      </c>
      <c r="I280" s="30">
        <v>9</v>
      </c>
      <c r="J280" s="30">
        <v>6</v>
      </c>
      <c r="K280">
        <v>11</v>
      </c>
      <c r="L280">
        <v>11</v>
      </c>
      <c r="M280">
        <v>6</v>
      </c>
      <c r="N280">
        <v>18</v>
      </c>
      <c r="O280">
        <v>11</v>
      </c>
    </row>
    <row r="281" spans="1:15">
      <c r="A281" s="30"/>
      <c r="B281" s="31" t="s">
        <v>1</v>
      </c>
      <c r="C281" s="30">
        <v>43</v>
      </c>
      <c r="D281" s="30">
        <v>12</v>
      </c>
      <c r="E281" s="30">
        <v>3</v>
      </c>
      <c r="F281" s="30">
        <v>3</v>
      </c>
      <c r="G281" s="30">
        <v>4</v>
      </c>
      <c r="H281" s="30">
        <v>2</v>
      </c>
      <c r="I281" s="30">
        <v>3</v>
      </c>
      <c r="J281" s="30">
        <v>1</v>
      </c>
      <c r="K281">
        <v>5</v>
      </c>
      <c r="L281">
        <v>1</v>
      </c>
      <c r="M281">
        <v>1</v>
      </c>
      <c r="N281">
        <v>6</v>
      </c>
      <c r="O281">
        <v>2</v>
      </c>
    </row>
    <row r="282" spans="1:15">
      <c r="A282" s="30"/>
      <c r="B282" s="31" t="s">
        <v>2</v>
      </c>
      <c r="C282" s="30">
        <v>132</v>
      </c>
      <c r="D282" s="30">
        <v>50</v>
      </c>
      <c r="E282" s="30">
        <v>10</v>
      </c>
      <c r="F282" s="30">
        <v>8</v>
      </c>
      <c r="G282" s="30">
        <v>6</v>
      </c>
      <c r="H282" s="30">
        <v>5</v>
      </c>
      <c r="I282" s="30">
        <v>6</v>
      </c>
      <c r="J282" s="30">
        <v>5</v>
      </c>
      <c r="K282">
        <v>6</v>
      </c>
      <c r="L282">
        <v>10</v>
      </c>
      <c r="M282">
        <v>5</v>
      </c>
      <c r="N282">
        <v>12</v>
      </c>
      <c r="O282">
        <v>9</v>
      </c>
    </row>
    <row r="283" spans="1:15">
      <c r="A283" s="30" t="s">
        <v>550</v>
      </c>
      <c r="B283" s="31" t="s">
        <v>0</v>
      </c>
      <c r="C283" s="30">
        <v>117</v>
      </c>
      <c r="D283" s="30">
        <v>44</v>
      </c>
      <c r="E283" s="30">
        <v>3</v>
      </c>
      <c r="F283" s="30">
        <v>5</v>
      </c>
      <c r="G283" s="30">
        <v>8</v>
      </c>
      <c r="H283" s="30">
        <v>9</v>
      </c>
      <c r="I283" s="30">
        <v>10</v>
      </c>
      <c r="J283" s="30">
        <v>5</v>
      </c>
      <c r="K283">
        <v>10</v>
      </c>
      <c r="L283">
        <v>4</v>
      </c>
      <c r="M283">
        <v>5</v>
      </c>
      <c r="N283">
        <v>7</v>
      </c>
      <c r="O283">
        <v>7</v>
      </c>
    </row>
    <row r="284" spans="1:15">
      <c r="A284" s="30"/>
      <c r="B284" s="31" t="s">
        <v>1</v>
      </c>
      <c r="C284" s="30">
        <v>30</v>
      </c>
      <c r="D284" s="30">
        <v>11</v>
      </c>
      <c r="E284" s="30">
        <v>0</v>
      </c>
      <c r="F284" s="30">
        <v>2</v>
      </c>
      <c r="G284" s="30">
        <v>5</v>
      </c>
      <c r="H284" s="30">
        <v>1</v>
      </c>
      <c r="I284" s="30">
        <v>2</v>
      </c>
      <c r="J284" s="30">
        <v>1</v>
      </c>
      <c r="K284">
        <v>2</v>
      </c>
      <c r="L284">
        <v>2</v>
      </c>
      <c r="M284">
        <v>2</v>
      </c>
      <c r="N284">
        <v>0</v>
      </c>
      <c r="O284">
        <v>2</v>
      </c>
    </row>
    <row r="285" spans="1:15">
      <c r="A285" s="30"/>
      <c r="B285" s="31" t="s">
        <v>2</v>
      </c>
      <c r="C285" s="30">
        <v>87</v>
      </c>
      <c r="D285" s="30">
        <v>33</v>
      </c>
      <c r="E285" s="30">
        <v>3</v>
      </c>
      <c r="F285" s="30">
        <v>3</v>
      </c>
      <c r="G285" s="30">
        <v>3</v>
      </c>
      <c r="H285" s="30">
        <v>8</v>
      </c>
      <c r="I285" s="30">
        <v>8</v>
      </c>
      <c r="J285" s="30">
        <v>4</v>
      </c>
      <c r="K285">
        <v>8</v>
      </c>
      <c r="L285">
        <v>2</v>
      </c>
      <c r="M285">
        <v>3</v>
      </c>
      <c r="N285">
        <v>7</v>
      </c>
      <c r="O285">
        <v>5</v>
      </c>
    </row>
    <row r="286" spans="1:15">
      <c r="A286" s="30" t="s">
        <v>551</v>
      </c>
      <c r="B286" s="31" t="s">
        <v>0</v>
      </c>
      <c r="C286" s="30">
        <v>96</v>
      </c>
      <c r="D286" s="30">
        <v>41</v>
      </c>
      <c r="E286" s="30">
        <v>5</v>
      </c>
      <c r="F286" s="30">
        <v>5</v>
      </c>
      <c r="G286" s="30">
        <v>5</v>
      </c>
      <c r="H286" s="30">
        <v>2</v>
      </c>
      <c r="I286" s="30">
        <v>7</v>
      </c>
      <c r="J286" s="30">
        <v>4</v>
      </c>
      <c r="K286">
        <v>8</v>
      </c>
      <c r="L286">
        <v>5</v>
      </c>
      <c r="M286">
        <v>3</v>
      </c>
      <c r="N286">
        <v>9</v>
      </c>
      <c r="O286">
        <v>2</v>
      </c>
    </row>
    <row r="287" spans="1:15">
      <c r="A287" s="30"/>
      <c r="B287" s="31" t="s">
        <v>1</v>
      </c>
      <c r="C287" s="30">
        <v>24</v>
      </c>
      <c r="D287" s="30">
        <v>8</v>
      </c>
      <c r="E287" s="30">
        <v>2</v>
      </c>
      <c r="F287" s="30">
        <v>0</v>
      </c>
      <c r="G287" s="30">
        <v>2</v>
      </c>
      <c r="H287" s="30">
        <v>0</v>
      </c>
      <c r="I287" s="30">
        <v>3</v>
      </c>
      <c r="J287" s="30">
        <v>2</v>
      </c>
      <c r="K287">
        <v>3</v>
      </c>
      <c r="L287">
        <v>2</v>
      </c>
      <c r="M287">
        <v>0</v>
      </c>
      <c r="N287">
        <v>2</v>
      </c>
      <c r="O287">
        <v>0</v>
      </c>
    </row>
    <row r="288" spans="1:15">
      <c r="A288" s="30"/>
      <c r="B288" s="31" t="s">
        <v>2</v>
      </c>
      <c r="C288" s="30">
        <v>72</v>
      </c>
      <c r="D288" s="30">
        <v>33</v>
      </c>
      <c r="E288" s="30">
        <v>3</v>
      </c>
      <c r="F288" s="30">
        <v>5</v>
      </c>
      <c r="G288" s="30">
        <v>3</v>
      </c>
      <c r="H288" s="30">
        <v>2</v>
      </c>
      <c r="I288" s="30">
        <v>4</v>
      </c>
      <c r="J288" s="30">
        <v>2</v>
      </c>
      <c r="K288">
        <v>5</v>
      </c>
      <c r="L288">
        <v>3</v>
      </c>
      <c r="M288">
        <v>3</v>
      </c>
      <c r="N288">
        <v>7</v>
      </c>
      <c r="O288">
        <v>2</v>
      </c>
    </row>
    <row r="289" spans="1:15">
      <c r="A289" s="30" t="s">
        <v>552</v>
      </c>
      <c r="B289" s="31" t="s">
        <v>0</v>
      </c>
      <c r="C289" s="30">
        <v>78</v>
      </c>
      <c r="D289" s="30">
        <v>24</v>
      </c>
      <c r="E289" s="30">
        <v>6</v>
      </c>
      <c r="F289" s="30">
        <v>3</v>
      </c>
      <c r="G289" s="30">
        <v>6</v>
      </c>
      <c r="H289" s="30">
        <v>5</v>
      </c>
      <c r="I289" s="30">
        <v>4</v>
      </c>
      <c r="J289" s="30">
        <v>2</v>
      </c>
      <c r="K289">
        <v>4</v>
      </c>
      <c r="L289">
        <v>7</v>
      </c>
      <c r="M289">
        <v>3</v>
      </c>
      <c r="N289">
        <v>9</v>
      </c>
      <c r="O289">
        <v>5</v>
      </c>
    </row>
    <row r="290" spans="1:15">
      <c r="A290" s="30"/>
      <c r="B290" s="31" t="s">
        <v>1</v>
      </c>
      <c r="C290" s="30">
        <v>13</v>
      </c>
      <c r="D290" s="30">
        <v>3</v>
      </c>
      <c r="E290" s="30">
        <v>1</v>
      </c>
      <c r="F290" s="30">
        <v>1</v>
      </c>
      <c r="G290" s="30">
        <v>3</v>
      </c>
      <c r="H290" s="30">
        <v>1</v>
      </c>
      <c r="I290" s="30">
        <v>0</v>
      </c>
      <c r="J290" s="30">
        <v>0</v>
      </c>
      <c r="K290">
        <v>0</v>
      </c>
      <c r="L290">
        <v>1</v>
      </c>
      <c r="M290">
        <v>1</v>
      </c>
      <c r="N290">
        <v>1</v>
      </c>
      <c r="O290">
        <v>1</v>
      </c>
    </row>
    <row r="291" spans="1:15">
      <c r="A291" s="30"/>
      <c r="B291" s="31" t="s">
        <v>2</v>
      </c>
      <c r="C291" s="30">
        <v>65</v>
      </c>
      <c r="D291" s="30">
        <v>21</v>
      </c>
      <c r="E291" s="30">
        <v>5</v>
      </c>
      <c r="F291" s="30">
        <v>2</v>
      </c>
      <c r="G291" s="30">
        <v>3</v>
      </c>
      <c r="H291" s="30">
        <v>4</v>
      </c>
      <c r="I291" s="30">
        <v>4</v>
      </c>
      <c r="J291" s="30">
        <v>2</v>
      </c>
      <c r="K291">
        <v>4</v>
      </c>
      <c r="L291">
        <v>6</v>
      </c>
      <c r="M291">
        <v>2</v>
      </c>
      <c r="N291">
        <v>8</v>
      </c>
      <c r="O291">
        <v>4</v>
      </c>
    </row>
    <row r="292" spans="1:15">
      <c r="A292" s="30" t="s">
        <v>553</v>
      </c>
      <c r="B292" s="31" t="s">
        <v>0</v>
      </c>
      <c r="C292" s="30">
        <v>55</v>
      </c>
      <c r="D292" s="30">
        <v>19</v>
      </c>
      <c r="E292" s="30">
        <v>1</v>
      </c>
      <c r="F292" s="30">
        <v>5</v>
      </c>
      <c r="G292" s="30">
        <v>1</v>
      </c>
      <c r="H292" s="30">
        <v>1</v>
      </c>
      <c r="I292" s="30">
        <v>4</v>
      </c>
      <c r="J292" s="30">
        <v>1</v>
      </c>
      <c r="K292">
        <v>11</v>
      </c>
      <c r="L292">
        <v>1</v>
      </c>
      <c r="M292">
        <v>1</v>
      </c>
      <c r="N292">
        <v>5</v>
      </c>
      <c r="O292">
        <v>5</v>
      </c>
    </row>
    <row r="293" spans="1:15">
      <c r="A293" s="30"/>
      <c r="B293" s="31" t="s">
        <v>1</v>
      </c>
      <c r="C293" s="30">
        <v>8</v>
      </c>
      <c r="D293" s="30">
        <v>4</v>
      </c>
      <c r="E293" s="30">
        <v>0</v>
      </c>
      <c r="F293" s="30">
        <v>0</v>
      </c>
      <c r="G293" s="30">
        <v>1</v>
      </c>
      <c r="H293" s="30">
        <v>0</v>
      </c>
      <c r="I293" s="30">
        <v>0</v>
      </c>
      <c r="J293" s="30">
        <v>0</v>
      </c>
      <c r="K293">
        <v>1</v>
      </c>
      <c r="L293">
        <v>0</v>
      </c>
      <c r="M293">
        <v>1</v>
      </c>
      <c r="N293">
        <v>0</v>
      </c>
      <c r="O293">
        <v>1</v>
      </c>
    </row>
    <row r="294" spans="1:15">
      <c r="A294" s="30"/>
      <c r="B294" s="31" t="s">
        <v>2</v>
      </c>
      <c r="C294" s="30">
        <v>47</v>
      </c>
      <c r="D294" s="30">
        <v>15</v>
      </c>
      <c r="E294" s="30">
        <v>1</v>
      </c>
      <c r="F294" s="30">
        <v>5</v>
      </c>
      <c r="G294" s="30">
        <v>0</v>
      </c>
      <c r="H294" s="30">
        <v>1</v>
      </c>
      <c r="I294" s="30">
        <v>4</v>
      </c>
      <c r="J294" s="30">
        <v>1</v>
      </c>
      <c r="K294">
        <v>10</v>
      </c>
      <c r="L294">
        <v>1</v>
      </c>
      <c r="M294">
        <v>0</v>
      </c>
      <c r="N294">
        <v>5</v>
      </c>
      <c r="O294">
        <v>4</v>
      </c>
    </row>
    <row r="295" spans="1:15">
      <c r="A295" s="30" t="s">
        <v>554</v>
      </c>
      <c r="B295" s="31" t="s">
        <v>0</v>
      </c>
      <c r="C295" s="30">
        <v>31</v>
      </c>
      <c r="D295" s="30">
        <v>10</v>
      </c>
      <c r="E295" s="30">
        <v>0</v>
      </c>
      <c r="F295" s="30">
        <v>1</v>
      </c>
      <c r="G295" s="30">
        <v>2</v>
      </c>
      <c r="H295" s="30">
        <v>1</v>
      </c>
      <c r="I295" s="30">
        <v>2</v>
      </c>
      <c r="J295" s="30">
        <v>2</v>
      </c>
      <c r="K295">
        <v>3</v>
      </c>
      <c r="L295">
        <v>2</v>
      </c>
      <c r="M295">
        <v>4</v>
      </c>
      <c r="N295">
        <v>4</v>
      </c>
      <c r="O295">
        <v>0</v>
      </c>
    </row>
    <row r="296" spans="1:15">
      <c r="A296" s="30"/>
      <c r="B296" s="31" t="s">
        <v>1</v>
      </c>
      <c r="C296" s="30">
        <v>11</v>
      </c>
      <c r="D296" s="30">
        <v>4</v>
      </c>
      <c r="E296" s="30">
        <v>0</v>
      </c>
      <c r="F296" s="30">
        <v>1</v>
      </c>
      <c r="G296" s="30">
        <v>2</v>
      </c>
      <c r="H296" s="30">
        <v>1</v>
      </c>
      <c r="I296" s="30">
        <v>0</v>
      </c>
      <c r="J296" s="30">
        <v>1</v>
      </c>
      <c r="K296">
        <v>0</v>
      </c>
      <c r="L296">
        <v>0</v>
      </c>
      <c r="M296">
        <v>2</v>
      </c>
      <c r="N296">
        <v>0</v>
      </c>
      <c r="O296">
        <v>0</v>
      </c>
    </row>
    <row r="297" spans="1:15">
      <c r="A297" s="30"/>
      <c r="B297" s="31" t="s">
        <v>2</v>
      </c>
      <c r="C297" s="30">
        <v>20</v>
      </c>
      <c r="D297" s="30">
        <v>6</v>
      </c>
      <c r="E297" s="30">
        <v>0</v>
      </c>
      <c r="F297" s="30">
        <v>0</v>
      </c>
      <c r="G297" s="30">
        <v>0</v>
      </c>
      <c r="H297" s="30">
        <v>0</v>
      </c>
      <c r="I297" s="30">
        <v>2</v>
      </c>
      <c r="J297" s="30">
        <v>1</v>
      </c>
      <c r="K297">
        <v>3</v>
      </c>
      <c r="L297">
        <v>2</v>
      </c>
      <c r="M297">
        <v>2</v>
      </c>
      <c r="N297">
        <v>4</v>
      </c>
      <c r="O297">
        <v>0</v>
      </c>
    </row>
    <row r="298" spans="1:15">
      <c r="A298" s="30" t="s">
        <v>555</v>
      </c>
      <c r="B298" s="31" t="s">
        <v>0</v>
      </c>
      <c r="C298" s="30">
        <v>29</v>
      </c>
      <c r="D298" s="30">
        <v>11</v>
      </c>
      <c r="E298" s="30">
        <v>0</v>
      </c>
      <c r="F298" s="30">
        <v>1</v>
      </c>
      <c r="G298" s="30">
        <v>3</v>
      </c>
      <c r="H298" s="30">
        <v>5</v>
      </c>
      <c r="I298" s="30">
        <v>2</v>
      </c>
      <c r="J298" s="30">
        <v>2</v>
      </c>
      <c r="K298">
        <v>1</v>
      </c>
      <c r="L298">
        <v>0</v>
      </c>
      <c r="M298">
        <v>1</v>
      </c>
      <c r="N298">
        <v>3</v>
      </c>
      <c r="O298">
        <v>0</v>
      </c>
    </row>
    <row r="299" spans="1:15">
      <c r="A299" s="30"/>
      <c r="B299" s="31" t="s">
        <v>1</v>
      </c>
      <c r="C299" s="30">
        <v>10</v>
      </c>
      <c r="D299" s="30">
        <v>2</v>
      </c>
      <c r="E299" s="30">
        <v>0</v>
      </c>
      <c r="F299" s="30">
        <v>0</v>
      </c>
      <c r="G299" s="30">
        <v>3</v>
      </c>
      <c r="H299" s="30">
        <v>1</v>
      </c>
      <c r="I299" s="30">
        <v>1</v>
      </c>
      <c r="J299" s="30">
        <v>0</v>
      </c>
      <c r="K299">
        <v>1</v>
      </c>
      <c r="L299">
        <v>0</v>
      </c>
      <c r="M299">
        <v>1</v>
      </c>
      <c r="N299">
        <v>1</v>
      </c>
      <c r="O299">
        <v>0</v>
      </c>
    </row>
    <row r="300" spans="1:15">
      <c r="A300" s="30"/>
      <c r="B300" s="31" t="s">
        <v>2</v>
      </c>
      <c r="C300" s="30">
        <v>19</v>
      </c>
      <c r="D300" s="30">
        <v>9</v>
      </c>
      <c r="E300" s="30">
        <v>0</v>
      </c>
      <c r="F300" s="30">
        <v>1</v>
      </c>
      <c r="G300" s="30">
        <v>0</v>
      </c>
      <c r="H300" s="30">
        <v>4</v>
      </c>
      <c r="I300" s="30">
        <v>1</v>
      </c>
      <c r="J300" s="30">
        <v>2</v>
      </c>
      <c r="K300">
        <v>0</v>
      </c>
      <c r="L300">
        <v>0</v>
      </c>
      <c r="M300">
        <v>0</v>
      </c>
      <c r="N300">
        <v>2</v>
      </c>
      <c r="O300">
        <v>0</v>
      </c>
    </row>
    <row r="301" spans="1:15">
      <c r="A301" s="30" t="s">
        <v>556</v>
      </c>
      <c r="B301" s="31" t="s">
        <v>0</v>
      </c>
      <c r="C301" s="30">
        <v>17</v>
      </c>
      <c r="D301" s="30">
        <v>3</v>
      </c>
      <c r="E301" s="30">
        <v>5</v>
      </c>
      <c r="F301" s="30">
        <v>0</v>
      </c>
      <c r="G301" s="30">
        <v>0</v>
      </c>
      <c r="H301" s="30">
        <v>0</v>
      </c>
      <c r="I301" s="30">
        <v>0</v>
      </c>
      <c r="J301" s="30">
        <v>1</v>
      </c>
      <c r="K301">
        <v>1</v>
      </c>
      <c r="L301">
        <v>0</v>
      </c>
      <c r="M301">
        <v>2</v>
      </c>
      <c r="N301">
        <v>3</v>
      </c>
      <c r="O301">
        <v>2</v>
      </c>
    </row>
    <row r="302" spans="1:15">
      <c r="A302" s="30"/>
      <c r="B302" s="31" t="s">
        <v>1</v>
      </c>
      <c r="C302" s="30">
        <v>3</v>
      </c>
      <c r="D302" s="30">
        <v>1</v>
      </c>
      <c r="E302" s="30">
        <v>0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>
        <v>0</v>
      </c>
      <c r="L302">
        <v>0</v>
      </c>
      <c r="M302">
        <v>2</v>
      </c>
      <c r="N302">
        <v>0</v>
      </c>
      <c r="O302">
        <v>0</v>
      </c>
    </row>
    <row r="303" spans="1:15">
      <c r="A303" s="30"/>
      <c r="B303" s="31" t="s">
        <v>2</v>
      </c>
      <c r="C303" s="30">
        <v>14</v>
      </c>
      <c r="D303" s="30">
        <v>2</v>
      </c>
      <c r="E303" s="30">
        <v>5</v>
      </c>
      <c r="F303" s="30">
        <v>0</v>
      </c>
      <c r="G303" s="30">
        <v>0</v>
      </c>
      <c r="H303" s="30">
        <v>0</v>
      </c>
      <c r="I303" s="30">
        <v>0</v>
      </c>
      <c r="J303" s="30">
        <v>1</v>
      </c>
      <c r="K303">
        <v>1</v>
      </c>
      <c r="L303">
        <v>0</v>
      </c>
      <c r="M303">
        <v>0</v>
      </c>
      <c r="N303">
        <v>3</v>
      </c>
      <c r="O303">
        <v>2</v>
      </c>
    </row>
    <row r="304" spans="1:15">
      <c r="A304" s="30" t="s">
        <v>557</v>
      </c>
      <c r="B304" s="31" t="s">
        <v>0</v>
      </c>
      <c r="C304" s="30">
        <v>14</v>
      </c>
      <c r="D304" s="30">
        <v>6</v>
      </c>
      <c r="E304" s="30">
        <v>0</v>
      </c>
      <c r="F304" s="30">
        <v>1</v>
      </c>
      <c r="G304" s="30">
        <v>0</v>
      </c>
      <c r="H304" s="30">
        <v>0</v>
      </c>
      <c r="I304" s="30">
        <v>1</v>
      </c>
      <c r="J304" s="30">
        <v>0</v>
      </c>
      <c r="K304">
        <v>0</v>
      </c>
      <c r="L304">
        <v>2</v>
      </c>
      <c r="M304">
        <v>0</v>
      </c>
      <c r="N304">
        <v>2</v>
      </c>
      <c r="O304">
        <v>2</v>
      </c>
    </row>
    <row r="305" spans="1:15">
      <c r="A305" s="30"/>
      <c r="B305" s="31" t="s">
        <v>1</v>
      </c>
      <c r="C305" s="30">
        <v>3</v>
      </c>
      <c r="D305" s="30">
        <v>1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>
        <v>0</v>
      </c>
      <c r="L305">
        <v>0</v>
      </c>
      <c r="M305">
        <v>0</v>
      </c>
      <c r="N305">
        <v>1</v>
      </c>
      <c r="O305">
        <v>1</v>
      </c>
    </row>
    <row r="306" spans="1:15">
      <c r="A306" s="30"/>
      <c r="B306" s="31" t="s">
        <v>2</v>
      </c>
      <c r="C306" s="30">
        <v>11</v>
      </c>
      <c r="D306" s="30">
        <v>5</v>
      </c>
      <c r="E306" s="30">
        <v>0</v>
      </c>
      <c r="F306" s="30">
        <v>1</v>
      </c>
      <c r="G306" s="30">
        <v>0</v>
      </c>
      <c r="H306" s="30">
        <v>0</v>
      </c>
      <c r="I306" s="30">
        <v>1</v>
      </c>
      <c r="J306" s="30">
        <v>0</v>
      </c>
      <c r="K306">
        <v>0</v>
      </c>
      <c r="L306">
        <v>2</v>
      </c>
      <c r="M306">
        <v>0</v>
      </c>
      <c r="N306">
        <v>1</v>
      </c>
      <c r="O306">
        <v>1</v>
      </c>
    </row>
    <row r="307" spans="1:15">
      <c r="A307" s="30" t="s">
        <v>558</v>
      </c>
      <c r="B307" s="31" t="s">
        <v>0</v>
      </c>
      <c r="C307" s="30">
        <v>11</v>
      </c>
      <c r="D307" s="30">
        <v>6</v>
      </c>
      <c r="E307" s="30">
        <v>0</v>
      </c>
      <c r="F307" s="30">
        <v>0</v>
      </c>
      <c r="G307" s="30">
        <v>1</v>
      </c>
      <c r="H307" s="30">
        <v>0</v>
      </c>
      <c r="I307" s="30">
        <v>1</v>
      </c>
      <c r="J307" s="30">
        <v>0</v>
      </c>
      <c r="K307">
        <v>1</v>
      </c>
      <c r="L307">
        <v>0</v>
      </c>
      <c r="M307">
        <v>1</v>
      </c>
      <c r="N307">
        <v>0</v>
      </c>
      <c r="O307">
        <v>1</v>
      </c>
    </row>
    <row r="308" spans="1:15">
      <c r="A308" s="30"/>
      <c r="B308" s="31" t="s">
        <v>1</v>
      </c>
      <c r="C308" s="30">
        <v>3</v>
      </c>
      <c r="D308" s="30">
        <v>1</v>
      </c>
      <c r="E308" s="30">
        <v>0</v>
      </c>
      <c r="F308" s="30">
        <v>0</v>
      </c>
      <c r="G308" s="30">
        <v>1</v>
      </c>
      <c r="H308" s="30">
        <v>0</v>
      </c>
      <c r="I308" s="30">
        <v>1</v>
      </c>
      <c r="J308" s="30">
        <v>0</v>
      </c>
      <c r="K308">
        <v>0</v>
      </c>
      <c r="L308">
        <v>0</v>
      </c>
      <c r="M308">
        <v>0</v>
      </c>
      <c r="N308">
        <v>0</v>
      </c>
      <c r="O308">
        <v>0</v>
      </c>
    </row>
    <row r="309" spans="1:15">
      <c r="A309" s="30"/>
      <c r="B309" s="31" t="s">
        <v>2</v>
      </c>
      <c r="C309" s="30">
        <v>8</v>
      </c>
      <c r="D309" s="30">
        <v>5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>
        <v>1</v>
      </c>
      <c r="L309">
        <v>0</v>
      </c>
      <c r="M309">
        <v>1</v>
      </c>
      <c r="N309">
        <v>0</v>
      </c>
      <c r="O309">
        <v>1</v>
      </c>
    </row>
    <row r="310" spans="1:15">
      <c r="A310" s="30" t="s">
        <v>559</v>
      </c>
      <c r="B310" s="31" t="s">
        <v>0</v>
      </c>
      <c r="C310" s="30">
        <v>4</v>
      </c>
      <c r="D310" s="30">
        <v>2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30">
        <v>1</v>
      </c>
      <c r="K310">
        <v>1</v>
      </c>
      <c r="L310">
        <v>0</v>
      </c>
      <c r="M310">
        <v>0</v>
      </c>
      <c r="N310">
        <v>0</v>
      </c>
      <c r="O310">
        <v>0</v>
      </c>
    </row>
    <row r="311" spans="1:15">
      <c r="A311" s="30"/>
      <c r="B311" s="31" t="s">
        <v>1</v>
      </c>
      <c r="C311" s="30">
        <v>2</v>
      </c>
      <c r="D311" s="30">
        <v>1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1</v>
      </c>
      <c r="K311">
        <v>0</v>
      </c>
      <c r="L311">
        <v>0</v>
      </c>
      <c r="M311">
        <v>0</v>
      </c>
      <c r="N311">
        <v>0</v>
      </c>
      <c r="O311">
        <v>0</v>
      </c>
    </row>
    <row r="312" spans="1:15">
      <c r="A312" s="30"/>
      <c r="B312" s="31" t="s">
        <v>2</v>
      </c>
      <c r="C312" s="30">
        <v>2</v>
      </c>
      <c r="D312" s="30">
        <v>1</v>
      </c>
      <c r="E312" s="30">
        <v>0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>
        <v>1</v>
      </c>
      <c r="L312">
        <v>0</v>
      </c>
      <c r="M312">
        <v>0</v>
      </c>
      <c r="N312">
        <v>0</v>
      </c>
      <c r="O312">
        <v>0</v>
      </c>
    </row>
    <row r="313" spans="1:15">
      <c r="A313" s="30" t="s">
        <v>560</v>
      </c>
      <c r="B313" s="31" t="s">
        <v>0</v>
      </c>
      <c r="C313" s="30">
        <v>9</v>
      </c>
      <c r="D313" s="30">
        <v>3</v>
      </c>
      <c r="E313" s="30">
        <v>0</v>
      </c>
      <c r="F313" s="30">
        <v>1</v>
      </c>
      <c r="G313" s="30">
        <v>0</v>
      </c>
      <c r="H313" s="30">
        <v>1</v>
      </c>
      <c r="I313" s="30">
        <v>1</v>
      </c>
      <c r="J313" s="30">
        <v>0</v>
      </c>
      <c r="K313">
        <v>0</v>
      </c>
      <c r="L313">
        <v>0</v>
      </c>
      <c r="M313">
        <v>0</v>
      </c>
      <c r="N313">
        <v>2</v>
      </c>
      <c r="O313">
        <v>1</v>
      </c>
    </row>
    <row r="314" spans="1:15">
      <c r="A314" s="30"/>
      <c r="B314" s="31" t="s">
        <v>1</v>
      </c>
      <c r="C314" s="30">
        <v>1</v>
      </c>
      <c r="D314" s="30">
        <v>0</v>
      </c>
      <c r="E314" s="30">
        <v>0</v>
      </c>
      <c r="F314" s="30">
        <v>0</v>
      </c>
      <c r="G314" s="30">
        <v>0</v>
      </c>
      <c r="H314" s="30">
        <v>1</v>
      </c>
      <c r="I314" s="30">
        <v>0</v>
      </c>
      <c r="J314" s="30">
        <v>0</v>
      </c>
      <c r="K314">
        <v>0</v>
      </c>
      <c r="L314">
        <v>0</v>
      </c>
      <c r="M314">
        <v>0</v>
      </c>
      <c r="N314">
        <v>0</v>
      </c>
      <c r="O314">
        <v>0</v>
      </c>
    </row>
    <row r="315" spans="1:15">
      <c r="A315" s="30"/>
      <c r="B315" s="31" t="s">
        <v>2</v>
      </c>
      <c r="C315" s="30">
        <v>8</v>
      </c>
      <c r="D315" s="30">
        <v>3</v>
      </c>
      <c r="E315" s="30">
        <v>0</v>
      </c>
      <c r="F315" s="30">
        <v>1</v>
      </c>
      <c r="G315" s="30">
        <v>0</v>
      </c>
      <c r="H315" s="30">
        <v>0</v>
      </c>
      <c r="I315" s="30">
        <v>1</v>
      </c>
      <c r="J315" s="30">
        <v>0</v>
      </c>
      <c r="K315">
        <v>0</v>
      </c>
      <c r="L315">
        <v>0</v>
      </c>
      <c r="M315">
        <v>0</v>
      </c>
      <c r="N315">
        <v>2</v>
      </c>
      <c r="O315">
        <v>1</v>
      </c>
    </row>
    <row r="316" spans="1:15">
      <c r="A316" s="30" t="s">
        <v>561</v>
      </c>
      <c r="B316" s="31" t="s">
        <v>0</v>
      </c>
      <c r="C316" s="30">
        <v>7</v>
      </c>
      <c r="D316" s="30">
        <v>5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>
        <v>0</v>
      </c>
      <c r="L316">
        <v>0</v>
      </c>
      <c r="M316">
        <v>0</v>
      </c>
      <c r="N316">
        <v>1</v>
      </c>
      <c r="O316">
        <v>1</v>
      </c>
    </row>
    <row r="317" spans="1:15">
      <c r="A317" s="30"/>
      <c r="B317" s="31" t="s">
        <v>1</v>
      </c>
      <c r="C317" s="30">
        <v>1</v>
      </c>
      <c r="D317" s="30">
        <v>1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>
        <v>0</v>
      </c>
      <c r="L317">
        <v>0</v>
      </c>
      <c r="M317">
        <v>0</v>
      </c>
      <c r="N317">
        <v>0</v>
      </c>
      <c r="O317">
        <v>0</v>
      </c>
    </row>
    <row r="318" spans="1:15">
      <c r="A318" s="30"/>
      <c r="B318" s="31" t="s">
        <v>2</v>
      </c>
      <c r="C318" s="30">
        <v>6</v>
      </c>
      <c r="D318" s="30">
        <v>4</v>
      </c>
      <c r="E318" s="30">
        <v>0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>
        <v>0</v>
      </c>
      <c r="L318">
        <v>0</v>
      </c>
      <c r="M318">
        <v>0</v>
      </c>
      <c r="N318">
        <v>1</v>
      </c>
      <c r="O318">
        <v>1</v>
      </c>
    </row>
    <row r="319" spans="1:15">
      <c r="A319" s="30" t="s">
        <v>562</v>
      </c>
      <c r="B319" s="31" t="s">
        <v>0</v>
      </c>
      <c r="C319" s="30">
        <v>5</v>
      </c>
      <c r="D319" s="30">
        <v>1</v>
      </c>
      <c r="E319" s="30">
        <v>0</v>
      </c>
      <c r="F319" s="30">
        <v>0</v>
      </c>
      <c r="G319" s="30">
        <v>0</v>
      </c>
      <c r="H319" s="30">
        <v>0</v>
      </c>
      <c r="I319" s="30">
        <v>1</v>
      </c>
      <c r="J319" s="30">
        <v>1</v>
      </c>
      <c r="K319">
        <v>0</v>
      </c>
      <c r="L319">
        <v>2</v>
      </c>
      <c r="M319">
        <v>0</v>
      </c>
      <c r="N319">
        <v>0</v>
      </c>
      <c r="O319">
        <v>0</v>
      </c>
    </row>
    <row r="320" spans="1:15">
      <c r="A320" s="30"/>
      <c r="B320" s="31" t="s">
        <v>1</v>
      </c>
      <c r="C320" s="30">
        <v>3</v>
      </c>
      <c r="D320" s="30">
        <v>1</v>
      </c>
      <c r="E320" s="30">
        <v>0</v>
      </c>
      <c r="F320" s="30">
        <v>0</v>
      </c>
      <c r="G320" s="30">
        <v>0</v>
      </c>
      <c r="H320" s="30">
        <v>0</v>
      </c>
      <c r="I320" s="30">
        <v>1</v>
      </c>
      <c r="J320" s="30">
        <v>0</v>
      </c>
      <c r="K320">
        <v>0</v>
      </c>
      <c r="L320">
        <v>1</v>
      </c>
      <c r="M320">
        <v>0</v>
      </c>
      <c r="N320">
        <v>0</v>
      </c>
      <c r="O320">
        <v>0</v>
      </c>
    </row>
    <row r="321" spans="1:15">
      <c r="A321" s="30"/>
      <c r="B321" s="31" t="s">
        <v>2</v>
      </c>
      <c r="C321" s="30">
        <v>2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1</v>
      </c>
      <c r="K321">
        <v>0</v>
      </c>
      <c r="L321">
        <v>1</v>
      </c>
      <c r="M321">
        <v>0</v>
      </c>
      <c r="N321">
        <v>0</v>
      </c>
      <c r="O321">
        <v>0</v>
      </c>
    </row>
    <row r="322" spans="1:15">
      <c r="A322" s="30" t="s">
        <v>563</v>
      </c>
      <c r="B322" s="31" t="s">
        <v>0</v>
      </c>
      <c r="C322" s="30">
        <v>2</v>
      </c>
      <c r="D322" s="30">
        <v>1</v>
      </c>
      <c r="E322" s="30">
        <v>0</v>
      </c>
      <c r="F322" s="30">
        <v>0</v>
      </c>
      <c r="G322" s="30">
        <v>0</v>
      </c>
      <c r="H322" s="30">
        <v>0</v>
      </c>
      <c r="I322" s="30">
        <v>1</v>
      </c>
      <c r="J322" s="30">
        <v>0</v>
      </c>
      <c r="K322">
        <v>0</v>
      </c>
      <c r="L322">
        <v>0</v>
      </c>
      <c r="M322">
        <v>0</v>
      </c>
      <c r="N322">
        <v>0</v>
      </c>
      <c r="O322">
        <v>0</v>
      </c>
    </row>
    <row r="323" spans="1:15">
      <c r="A323" s="30"/>
      <c r="B323" s="31" t="s">
        <v>1</v>
      </c>
      <c r="C323" s="30">
        <v>1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1</v>
      </c>
      <c r="J323" s="30">
        <v>0</v>
      </c>
      <c r="K323">
        <v>0</v>
      </c>
      <c r="L323">
        <v>0</v>
      </c>
      <c r="M323">
        <v>0</v>
      </c>
      <c r="N323">
        <v>0</v>
      </c>
      <c r="O323">
        <v>0</v>
      </c>
    </row>
    <row r="324" spans="1:15">
      <c r="A324" s="30"/>
      <c r="B324" s="31" t="s">
        <v>2</v>
      </c>
      <c r="C324" s="30">
        <v>1</v>
      </c>
      <c r="D324" s="30">
        <v>1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>
        <v>0</v>
      </c>
      <c r="L324">
        <v>0</v>
      </c>
      <c r="M324">
        <v>0</v>
      </c>
      <c r="N324">
        <v>0</v>
      </c>
      <c r="O324">
        <v>0</v>
      </c>
    </row>
    <row r="325" spans="1:15">
      <c r="A325" s="30" t="s">
        <v>564</v>
      </c>
      <c r="B325" s="31" t="s">
        <v>0</v>
      </c>
      <c r="C325" s="30">
        <v>5</v>
      </c>
      <c r="D325" s="30">
        <v>1</v>
      </c>
      <c r="E325" s="30">
        <v>0</v>
      </c>
      <c r="F325" s="30">
        <v>2</v>
      </c>
      <c r="G325" s="30">
        <v>1</v>
      </c>
      <c r="H325" s="30">
        <v>0</v>
      </c>
      <c r="I325" s="30">
        <v>1</v>
      </c>
      <c r="J325" s="30">
        <v>0</v>
      </c>
      <c r="K325">
        <v>0</v>
      </c>
      <c r="L325">
        <v>0</v>
      </c>
      <c r="M325">
        <v>0</v>
      </c>
      <c r="N325">
        <v>0</v>
      </c>
      <c r="O325">
        <v>0</v>
      </c>
    </row>
    <row r="326" spans="1:15">
      <c r="A326" s="30"/>
      <c r="B326" s="31" t="s">
        <v>1</v>
      </c>
      <c r="C326" s="30">
        <v>0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>
        <v>0</v>
      </c>
      <c r="L326">
        <v>0</v>
      </c>
      <c r="M326">
        <v>0</v>
      </c>
      <c r="N326">
        <v>0</v>
      </c>
      <c r="O326">
        <v>0</v>
      </c>
    </row>
    <row r="327" spans="1:15">
      <c r="A327" s="30"/>
      <c r="B327" s="31" t="s">
        <v>2</v>
      </c>
      <c r="C327" s="30">
        <v>5</v>
      </c>
      <c r="D327" s="30">
        <v>1</v>
      </c>
      <c r="E327" s="30">
        <v>0</v>
      </c>
      <c r="F327" s="30">
        <v>2</v>
      </c>
      <c r="G327" s="30">
        <v>1</v>
      </c>
      <c r="H327" s="30">
        <v>0</v>
      </c>
      <c r="I327" s="30">
        <v>1</v>
      </c>
      <c r="J327" s="30">
        <v>0</v>
      </c>
      <c r="K327">
        <v>0</v>
      </c>
      <c r="L327">
        <v>0</v>
      </c>
      <c r="M327">
        <v>0</v>
      </c>
      <c r="N327">
        <v>0</v>
      </c>
      <c r="O327">
        <v>0</v>
      </c>
    </row>
    <row r="328" spans="1:15">
      <c r="A328" s="30" t="s">
        <v>565</v>
      </c>
      <c r="B328" s="31" t="s">
        <v>0</v>
      </c>
      <c r="C328" s="30">
        <v>1</v>
      </c>
      <c r="D328" s="30">
        <v>1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>
        <v>0</v>
      </c>
      <c r="L328">
        <v>0</v>
      </c>
      <c r="M328">
        <v>0</v>
      </c>
      <c r="N328">
        <v>0</v>
      </c>
      <c r="O328">
        <v>0</v>
      </c>
    </row>
    <row r="329" spans="1:15">
      <c r="A329" s="30"/>
      <c r="B329" s="31" t="s">
        <v>1</v>
      </c>
      <c r="C329" s="30">
        <v>1</v>
      </c>
      <c r="D329" s="30">
        <v>1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>
        <v>0</v>
      </c>
      <c r="L329">
        <v>0</v>
      </c>
      <c r="M329">
        <v>0</v>
      </c>
      <c r="N329">
        <v>0</v>
      </c>
      <c r="O329">
        <v>0</v>
      </c>
    </row>
    <row r="330" spans="1:15">
      <c r="A330" s="30"/>
      <c r="B330" s="31" t="s">
        <v>2</v>
      </c>
      <c r="C330" s="30">
        <v>0</v>
      </c>
      <c r="D330" s="30">
        <v>0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>
        <v>0</v>
      </c>
      <c r="L330">
        <v>0</v>
      </c>
      <c r="M330">
        <v>0</v>
      </c>
      <c r="N330">
        <v>0</v>
      </c>
      <c r="O330">
        <v>0</v>
      </c>
    </row>
    <row r="331" spans="1:15">
      <c r="A331" s="30" t="s">
        <v>566</v>
      </c>
      <c r="B331" s="31" t="s">
        <v>0</v>
      </c>
      <c r="C331" s="30">
        <v>1</v>
      </c>
      <c r="D331" s="30">
        <v>1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>
        <v>0</v>
      </c>
      <c r="L331">
        <v>0</v>
      </c>
      <c r="M331">
        <v>0</v>
      </c>
      <c r="N331">
        <v>0</v>
      </c>
      <c r="O331">
        <v>0</v>
      </c>
    </row>
    <row r="332" spans="1:15">
      <c r="A332" s="30"/>
      <c r="B332" s="31" t="s">
        <v>1</v>
      </c>
      <c r="C332" s="30">
        <v>0</v>
      </c>
      <c r="D332" s="30">
        <v>0</v>
      </c>
      <c r="E332" s="30">
        <v>0</v>
      </c>
      <c r="F332" s="30">
        <v>0</v>
      </c>
      <c r="G332" s="30">
        <v>0</v>
      </c>
      <c r="H332" s="30">
        <v>0</v>
      </c>
      <c r="I332" s="30">
        <v>0</v>
      </c>
      <c r="J332" s="30">
        <v>0</v>
      </c>
      <c r="K332">
        <v>0</v>
      </c>
      <c r="L332">
        <v>0</v>
      </c>
      <c r="M332">
        <v>0</v>
      </c>
      <c r="N332">
        <v>0</v>
      </c>
      <c r="O332">
        <v>0</v>
      </c>
    </row>
    <row r="333" spans="1:15">
      <c r="A333" s="30"/>
      <c r="B333" s="31" t="s">
        <v>2</v>
      </c>
      <c r="C333" s="30">
        <v>1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>
        <v>0</v>
      </c>
      <c r="L333">
        <v>0</v>
      </c>
      <c r="M333">
        <v>0</v>
      </c>
      <c r="N333">
        <v>0</v>
      </c>
      <c r="O333">
        <v>0</v>
      </c>
    </row>
    <row r="334" spans="1:15">
      <c r="A334" s="30" t="s">
        <v>567</v>
      </c>
      <c r="B334" s="31" t="s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>
        <v>0</v>
      </c>
      <c r="L334">
        <v>0</v>
      </c>
      <c r="M334">
        <v>0</v>
      </c>
      <c r="N334">
        <v>0</v>
      </c>
      <c r="O334">
        <v>0</v>
      </c>
    </row>
    <row r="335" spans="1:15">
      <c r="A335" s="30"/>
      <c r="B335" s="31" t="s">
        <v>1</v>
      </c>
      <c r="C335" s="30">
        <v>0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>
        <v>0</v>
      </c>
      <c r="L335">
        <v>0</v>
      </c>
      <c r="M335">
        <v>0</v>
      </c>
      <c r="N335">
        <v>0</v>
      </c>
      <c r="O335">
        <v>0</v>
      </c>
    </row>
    <row r="336" spans="1:15">
      <c r="A336" s="30"/>
      <c r="B336" s="31" t="s">
        <v>2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>
        <v>0</v>
      </c>
      <c r="L336">
        <v>0</v>
      </c>
      <c r="M336">
        <v>0</v>
      </c>
      <c r="N336">
        <v>0</v>
      </c>
      <c r="O336">
        <v>0</v>
      </c>
    </row>
    <row r="337" spans="1:15">
      <c r="A337" s="30" t="s">
        <v>568</v>
      </c>
      <c r="B337" s="31" t="s">
        <v>0</v>
      </c>
      <c r="C337" s="30">
        <v>0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30">
        <v>0</v>
      </c>
      <c r="K337">
        <v>0</v>
      </c>
      <c r="L337">
        <v>0</v>
      </c>
      <c r="M337">
        <v>0</v>
      </c>
      <c r="N337">
        <v>0</v>
      </c>
      <c r="O337">
        <v>0</v>
      </c>
    </row>
    <row r="338" spans="1:15">
      <c r="A338" s="30"/>
      <c r="B338" s="31" t="s">
        <v>1</v>
      </c>
      <c r="C338" s="30">
        <v>0</v>
      </c>
      <c r="D338" s="30">
        <v>0</v>
      </c>
      <c r="E338" s="30">
        <v>0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>
        <v>0</v>
      </c>
      <c r="L338">
        <v>0</v>
      </c>
      <c r="M338">
        <v>0</v>
      </c>
      <c r="N338">
        <v>0</v>
      </c>
      <c r="O338">
        <v>0</v>
      </c>
    </row>
    <row r="339" spans="1:15">
      <c r="A339" s="30"/>
      <c r="B339" s="31" t="s">
        <v>2</v>
      </c>
      <c r="C339" s="30">
        <v>0</v>
      </c>
      <c r="D339" s="30">
        <v>0</v>
      </c>
      <c r="E339" s="30">
        <v>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>
        <v>0</v>
      </c>
      <c r="L339">
        <v>0</v>
      </c>
      <c r="M339">
        <v>0</v>
      </c>
      <c r="N339">
        <v>0</v>
      </c>
      <c r="O339">
        <v>0</v>
      </c>
    </row>
    <row r="340" spans="1:15">
      <c r="A340" s="30" t="s">
        <v>277</v>
      </c>
      <c r="B340" s="31" t="s">
        <v>0</v>
      </c>
      <c r="C340" s="30">
        <v>5</v>
      </c>
      <c r="D340" s="30">
        <v>3</v>
      </c>
      <c r="E340" s="30">
        <v>0</v>
      </c>
      <c r="F340" s="30">
        <v>0</v>
      </c>
      <c r="G340" s="30">
        <v>2</v>
      </c>
      <c r="H340" s="30">
        <v>0</v>
      </c>
      <c r="I340" s="30">
        <v>0</v>
      </c>
      <c r="J340" s="30">
        <v>0</v>
      </c>
      <c r="K340">
        <v>0</v>
      </c>
      <c r="L340">
        <v>0</v>
      </c>
      <c r="M340">
        <v>0</v>
      </c>
      <c r="N340">
        <v>0</v>
      </c>
      <c r="O340">
        <v>0</v>
      </c>
    </row>
    <row r="341" spans="1:15">
      <c r="A341" s="30"/>
      <c r="B341" s="31" t="s">
        <v>1</v>
      </c>
      <c r="C341" s="30">
        <v>0</v>
      </c>
      <c r="D341" s="30">
        <v>0</v>
      </c>
      <c r="E341" s="30">
        <v>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>
        <v>0</v>
      </c>
      <c r="L341">
        <v>0</v>
      </c>
      <c r="M341">
        <v>0</v>
      </c>
      <c r="N341">
        <v>0</v>
      </c>
      <c r="O341">
        <v>0</v>
      </c>
    </row>
    <row r="342" spans="1:15">
      <c r="A342" s="30"/>
      <c r="B342" s="31" t="s">
        <v>2</v>
      </c>
      <c r="C342" s="30">
        <v>5</v>
      </c>
      <c r="D342" s="30">
        <v>3</v>
      </c>
      <c r="E342" s="30">
        <v>0</v>
      </c>
      <c r="F342" s="30">
        <v>0</v>
      </c>
      <c r="G342" s="30">
        <v>2</v>
      </c>
      <c r="H342" s="30">
        <v>0</v>
      </c>
      <c r="I342" s="30">
        <v>0</v>
      </c>
      <c r="J342" s="30">
        <v>0</v>
      </c>
      <c r="K342">
        <v>0</v>
      </c>
      <c r="L342">
        <v>0</v>
      </c>
      <c r="M342">
        <v>0</v>
      </c>
      <c r="N342">
        <v>0</v>
      </c>
      <c r="O342">
        <v>0</v>
      </c>
    </row>
    <row r="343" spans="1:15">
      <c r="A343" s="30"/>
      <c r="B343" s="31"/>
      <c r="C343" s="30"/>
      <c r="D343" s="30"/>
      <c r="E343" s="30"/>
      <c r="F343" s="30"/>
      <c r="G343" s="30"/>
      <c r="H343" s="30"/>
      <c r="I343" s="30"/>
      <c r="J343" s="30"/>
    </row>
    <row r="344" spans="1:15">
      <c r="A344" s="30"/>
      <c r="B344" s="31"/>
      <c r="C344" s="30"/>
      <c r="D344" s="30"/>
      <c r="E344" s="30"/>
      <c r="F344" s="30"/>
      <c r="G344" s="30"/>
      <c r="H344" s="30"/>
      <c r="I344" s="30"/>
      <c r="J344" s="30"/>
    </row>
    <row r="345" spans="1:15">
      <c r="A345" s="30"/>
      <c r="B345" s="31"/>
      <c r="C345" s="30"/>
      <c r="D345" s="30"/>
      <c r="E345" s="30"/>
      <c r="F345" s="30"/>
      <c r="G345" s="30"/>
      <c r="H345" s="30"/>
      <c r="I345" s="30"/>
      <c r="J345" s="30"/>
    </row>
    <row r="346" spans="1:15">
      <c r="A346" s="30"/>
      <c r="B346" s="31"/>
      <c r="C346" s="30"/>
      <c r="D346" s="30"/>
      <c r="E346" s="30"/>
      <c r="F346" s="30"/>
      <c r="G346" s="30"/>
      <c r="H346" s="30"/>
      <c r="I346" s="30"/>
      <c r="J346" s="30"/>
    </row>
    <row r="347" spans="1:15">
      <c r="A347" s="30"/>
      <c r="B347" s="31"/>
      <c r="C347" s="30"/>
      <c r="D347" s="30"/>
      <c r="E347" s="30"/>
      <c r="F347" s="30"/>
      <c r="G347" s="30"/>
      <c r="H347" s="30"/>
      <c r="I347" s="30"/>
      <c r="J347" s="30"/>
    </row>
    <row r="348" spans="1:15">
      <c r="A348" s="30"/>
      <c r="B348" s="31"/>
      <c r="C348" s="30"/>
      <c r="D348" s="30"/>
      <c r="E348" s="30"/>
      <c r="F348" s="30"/>
      <c r="G348" s="30"/>
      <c r="H348" s="30"/>
      <c r="I348" s="30"/>
      <c r="J348" s="30"/>
    </row>
    <row r="349" spans="1:15">
      <c r="A349" s="30"/>
      <c r="B349" s="31"/>
      <c r="C349" s="30"/>
      <c r="D349" s="30"/>
      <c r="E349" s="30"/>
      <c r="F349" s="30"/>
      <c r="G349" s="30"/>
      <c r="H349" s="30"/>
      <c r="I349" s="30"/>
      <c r="J349" s="30"/>
    </row>
    <row r="350" spans="1:15">
      <c r="A350" s="30"/>
      <c r="B350" s="31"/>
      <c r="C350" s="30"/>
      <c r="D350" s="30"/>
      <c r="E350" s="30"/>
      <c r="F350" s="30"/>
      <c r="G350" s="30"/>
      <c r="H350" s="30"/>
      <c r="I350" s="30"/>
      <c r="J350" s="30"/>
    </row>
    <row r="351" spans="1:15">
      <c r="A351" s="30"/>
      <c r="B351" s="31"/>
      <c r="C351" s="30"/>
      <c r="D351" s="30"/>
      <c r="E351" s="30"/>
      <c r="F351" s="30"/>
      <c r="G351" s="30"/>
      <c r="H351" s="30"/>
      <c r="I351" s="30"/>
      <c r="J351" s="30"/>
    </row>
    <row r="352" spans="1:15">
      <c r="A352" s="30"/>
      <c r="B352" s="31"/>
      <c r="C352" s="30"/>
      <c r="D352" s="30"/>
      <c r="E352" s="30"/>
      <c r="F352" s="30"/>
      <c r="G352" s="30"/>
      <c r="H352" s="30"/>
      <c r="I352" s="30"/>
      <c r="J352" s="30"/>
    </row>
    <row r="353" spans="1:10">
      <c r="A353" s="30"/>
      <c r="B353" s="31"/>
      <c r="C353" s="30"/>
      <c r="D353" s="30"/>
      <c r="E353" s="30"/>
      <c r="F353" s="30"/>
      <c r="G353" s="30"/>
      <c r="H353" s="30"/>
      <c r="I353" s="30"/>
      <c r="J353" s="30"/>
    </row>
    <row r="354" spans="1:10">
      <c r="A354" s="30"/>
      <c r="B354" s="31"/>
      <c r="C354" s="30"/>
      <c r="D354" s="30"/>
      <c r="E354" s="30"/>
      <c r="F354" s="30"/>
      <c r="G354" s="30"/>
      <c r="H354" s="30"/>
      <c r="I354" s="30"/>
      <c r="J354" s="30"/>
    </row>
    <row r="355" spans="1:10">
      <c r="A355" s="30"/>
      <c r="B355" s="31"/>
      <c r="C355" s="30"/>
      <c r="D355" s="30"/>
      <c r="E355" s="30"/>
      <c r="F355" s="30"/>
      <c r="G355" s="30"/>
      <c r="H355" s="30"/>
      <c r="I355" s="30"/>
      <c r="J355" s="30"/>
    </row>
    <row r="356" spans="1:10">
      <c r="A356" s="30"/>
      <c r="B356" s="31"/>
      <c r="C356" s="30"/>
      <c r="D356" s="30"/>
      <c r="E356" s="30"/>
      <c r="F356" s="30"/>
      <c r="G356" s="30"/>
      <c r="H356" s="30"/>
      <c r="I356" s="30"/>
      <c r="J356" s="30"/>
    </row>
    <row r="357" spans="1:10">
      <c r="A357" s="30"/>
      <c r="B357" s="31"/>
      <c r="C357" s="30"/>
      <c r="D357" s="30"/>
      <c r="E357" s="30"/>
      <c r="F357" s="30"/>
      <c r="G357" s="30"/>
      <c r="H357" s="30"/>
      <c r="I357" s="30"/>
      <c r="J357" s="30"/>
    </row>
    <row r="358" spans="1:10">
      <c r="A358" s="30"/>
      <c r="B358" s="31"/>
      <c r="C358" s="30"/>
      <c r="D358" s="30"/>
      <c r="E358" s="30"/>
      <c r="F358" s="30"/>
      <c r="G358" s="30"/>
      <c r="H358" s="30"/>
      <c r="I358" s="30"/>
      <c r="J358" s="30"/>
    </row>
    <row r="359" spans="1:10">
      <c r="A359" s="30"/>
      <c r="B359" s="31"/>
      <c r="C359" s="30"/>
      <c r="D359" s="30"/>
      <c r="E359" s="30"/>
      <c r="F359" s="30"/>
      <c r="G359" s="30"/>
      <c r="H359" s="30"/>
      <c r="I359" s="30"/>
      <c r="J359" s="30"/>
    </row>
    <row r="360" spans="1:10">
      <c r="A360" s="30"/>
      <c r="B360" s="31"/>
      <c r="C360" s="30"/>
      <c r="D360" s="30"/>
      <c r="E360" s="30"/>
      <c r="F360" s="30"/>
      <c r="G360" s="30"/>
      <c r="H360" s="30"/>
      <c r="I360" s="30"/>
      <c r="J360" s="30"/>
    </row>
    <row r="361" spans="1:10">
      <c r="A361" s="30"/>
      <c r="B361" s="31"/>
      <c r="C361" s="30"/>
      <c r="D361" s="30"/>
      <c r="E361" s="30"/>
      <c r="F361" s="30"/>
      <c r="G361" s="30"/>
      <c r="H361" s="30"/>
      <c r="I361" s="30"/>
      <c r="J361" s="30"/>
    </row>
    <row r="362" spans="1:10">
      <c r="A362" s="30"/>
      <c r="B362" s="31"/>
      <c r="C362" s="30"/>
      <c r="D362" s="30"/>
      <c r="E362" s="30"/>
      <c r="F362" s="30"/>
      <c r="G362" s="30"/>
      <c r="H362" s="30"/>
      <c r="I362" s="30"/>
      <c r="J362" s="30"/>
    </row>
    <row r="363" spans="1:10">
      <c r="A363" s="30"/>
      <c r="B363" s="31"/>
      <c r="C363" s="30"/>
      <c r="D363" s="30"/>
      <c r="E363" s="30"/>
      <c r="F363" s="30"/>
      <c r="G363" s="30"/>
      <c r="H363" s="30"/>
      <c r="I363" s="30"/>
      <c r="J363" s="30"/>
    </row>
    <row r="364" spans="1:10">
      <c r="A364" s="30"/>
      <c r="B364" s="31"/>
      <c r="C364" s="30"/>
      <c r="D364" s="30"/>
      <c r="E364" s="30"/>
      <c r="F364" s="30"/>
      <c r="G364" s="30"/>
      <c r="H364" s="30"/>
      <c r="I364" s="30"/>
      <c r="J364" s="30"/>
    </row>
    <row r="365" spans="1:10">
      <c r="A365" s="30"/>
      <c r="B365" s="31"/>
      <c r="C365" s="30"/>
      <c r="D365" s="30"/>
      <c r="E365" s="30"/>
      <c r="F365" s="30"/>
      <c r="G365" s="30"/>
      <c r="H365" s="30"/>
      <c r="I365" s="30"/>
      <c r="J365" s="30"/>
    </row>
    <row r="366" spans="1:10">
      <c r="A366" s="30"/>
      <c r="B366" s="31"/>
      <c r="C366" s="30"/>
      <c r="D366" s="30"/>
      <c r="E366" s="30"/>
      <c r="F366" s="30"/>
      <c r="G366" s="30"/>
      <c r="H366" s="30"/>
      <c r="I366" s="30"/>
      <c r="J366" s="30"/>
    </row>
    <row r="367" spans="1:10">
      <c r="A367" s="30"/>
      <c r="B367" s="31"/>
      <c r="C367" s="30"/>
      <c r="D367" s="30"/>
      <c r="E367" s="30"/>
      <c r="F367" s="30"/>
      <c r="G367" s="30"/>
      <c r="H367" s="30"/>
      <c r="I367" s="30"/>
      <c r="J367" s="30"/>
    </row>
    <row r="368" spans="1:10">
      <c r="A368" s="30"/>
      <c r="B368" s="31"/>
      <c r="C368" s="30"/>
      <c r="D368" s="30"/>
      <c r="E368" s="30"/>
      <c r="F368" s="30"/>
      <c r="G368" s="30"/>
      <c r="H368" s="30"/>
      <c r="I368" s="30"/>
      <c r="J368" s="30"/>
    </row>
    <row r="369" spans="1:10">
      <c r="A369" s="30"/>
      <c r="B369" s="31"/>
      <c r="C369" s="30"/>
      <c r="D369" s="30"/>
      <c r="E369" s="30"/>
      <c r="F369" s="30"/>
      <c r="G369" s="30"/>
      <c r="H369" s="30"/>
      <c r="I369" s="30"/>
      <c r="J369" s="30"/>
    </row>
    <row r="370" spans="1:10">
      <c r="A370" s="30"/>
      <c r="B370" s="31"/>
      <c r="C370" s="30"/>
      <c r="D370" s="30"/>
      <c r="E370" s="30"/>
      <c r="F370" s="30"/>
      <c r="G370" s="30"/>
      <c r="H370" s="30"/>
      <c r="I370" s="30"/>
      <c r="J370" s="30"/>
    </row>
    <row r="371" spans="1:10">
      <c r="A371" s="30"/>
      <c r="B371" s="31"/>
      <c r="C371" s="30"/>
      <c r="D371" s="30"/>
      <c r="E371" s="30"/>
      <c r="F371" s="30"/>
      <c r="G371" s="30"/>
      <c r="H371" s="30"/>
      <c r="I371" s="30"/>
      <c r="J371" s="30"/>
    </row>
    <row r="372" spans="1:10">
      <c r="A372" s="30"/>
      <c r="B372" s="31"/>
      <c r="C372" s="30"/>
      <c r="D372" s="30"/>
      <c r="E372" s="30"/>
      <c r="F372" s="30"/>
      <c r="G372" s="30"/>
      <c r="H372" s="30"/>
      <c r="I372" s="30"/>
      <c r="J372" s="30"/>
    </row>
    <row r="373" spans="1:10">
      <c r="A373" s="30"/>
      <c r="B373" s="31"/>
      <c r="C373" s="30"/>
      <c r="D373" s="30"/>
      <c r="E373" s="30"/>
      <c r="F373" s="30"/>
      <c r="G373" s="30"/>
      <c r="H373" s="30"/>
      <c r="I373" s="30"/>
      <c r="J373" s="30"/>
    </row>
    <row r="374" spans="1:10">
      <c r="A374" s="30"/>
      <c r="B374" s="31"/>
      <c r="C374" s="30"/>
      <c r="D374" s="30"/>
      <c r="E374" s="30"/>
      <c r="F374" s="30"/>
      <c r="G374" s="30"/>
      <c r="H374" s="30"/>
      <c r="I374" s="30"/>
      <c r="J374" s="30"/>
    </row>
    <row r="375" spans="1:10">
      <c r="A375" s="30"/>
      <c r="B375" s="31"/>
      <c r="C375" s="30"/>
      <c r="D375" s="30"/>
      <c r="E375" s="30"/>
      <c r="F375" s="30"/>
      <c r="G375" s="30"/>
      <c r="H375" s="30"/>
      <c r="I375" s="30"/>
      <c r="J375" s="30"/>
    </row>
    <row r="376" spans="1:10">
      <c r="A376" s="30"/>
      <c r="B376" s="31"/>
      <c r="C376" s="30"/>
      <c r="D376" s="30"/>
      <c r="E376" s="30"/>
      <c r="F376" s="30"/>
      <c r="G376" s="30"/>
      <c r="H376" s="30"/>
      <c r="I376" s="30"/>
      <c r="J376" s="30"/>
    </row>
    <row r="377" spans="1:10">
      <c r="A377" s="30"/>
      <c r="B377" s="31"/>
      <c r="C377" s="30"/>
      <c r="D377" s="30"/>
      <c r="E377" s="30"/>
      <c r="F377" s="30"/>
      <c r="G377" s="30"/>
      <c r="H377" s="30"/>
      <c r="I377" s="30"/>
      <c r="J377" s="30"/>
    </row>
    <row r="378" spans="1:10">
      <c r="A378" s="30"/>
      <c r="B378" s="31"/>
      <c r="C378" s="30"/>
      <c r="D378" s="30"/>
      <c r="E378" s="30"/>
      <c r="F378" s="30"/>
      <c r="G378" s="30"/>
      <c r="H378" s="30"/>
      <c r="I378" s="30"/>
      <c r="J378" s="30"/>
    </row>
    <row r="379" spans="1:10">
      <c r="A379" s="30"/>
      <c r="B379" s="31"/>
      <c r="C379" s="30"/>
      <c r="D379" s="30"/>
      <c r="E379" s="30"/>
      <c r="F379" s="30"/>
      <c r="G379" s="30"/>
      <c r="H379" s="30"/>
      <c r="I379" s="30"/>
      <c r="J379" s="30"/>
    </row>
    <row r="380" spans="1:10">
      <c r="A380" s="30"/>
      <c r="B380" s="31"/>
      <c r="C380" s="30"/>
      <c r="D380" s="30"/>
      <c r="E380" s="30"/>
      <c r="F380" s="30"/>
      <c r="G380" s="30"/>
      <c r="H380" s="30"/>
      <c r="I380" s="30"/>
      <c r="J380" s="30"/>
    </row>
    <row r="381" spans="1:10">
      <c r="A381" s="30"/>
      <c r="B381" s="31"/>
      <c r="C381" s="30"/>
      <c r="D381" s="30"/>
      <c r="E381" s="30"/>
      <c r="F381" s="30"/>
      <c r="G381" s="30"/>
      <c r="H381" s="30"/>
      <c r="I381" s="30"/>
      <c r="J381" s="30"/>
    </row>
    <row r="382" spans="1:10">
      <c r="A382" s="30"/>
      <c r="B382" s="31"/>
      <c r="C382" s="30"/>
      <c r="D382" s="30"/>
      <c r="E382" s="30"/>
      <c r="F382" s="30"/>
      <c r="G382" s="30"/>
      <c r="H382" s="30"/>
      <c r="I382" s="30"/>
      <c r="J382" s="30"/>
    </row>
    <row r="383" spans="1:10">
      <c r="A383" s="30"/>
      <c r="B383" s="31"/>
      <c r="C383" s="30"/>
      <c r="D383" s="30"/>
      <c r="E383" s="30"/>
      <c r="F383" s="30"/>
      <c r="G383" s="30"/>
      <c r="H383" s="30"/>
      <c r="I383" s="30"/>
      <c r="J383" s="30"/>
    </row>
    <row r="384" spans="1:10">
      <c r="A384" s="30"/>
      <c r="B384" s="31"/>
      <c r="C384" s="30"/>
      <c r="D384" s="30"/>
      <c r="E384" s="30"/>
      <c r="F384" s="30"/>
      <c r="G384" s="30"/>
      <c r="H384" s="30"/>
      <c r="I384" s="30"/>
      <c r="J384" s="30"/>
    </row>
    <row r="385" spans="1:10">
      <c r="A385" s="30"/>
      <c r="B385" s="31"/>
      <c r="C385" s="30"/>
      <c r="D385" s="30"/>
      <c r="E385" s="30"/>
      <c r="F385" s="30"/>
      <c r="G385" s="30"/>
      <c r="H385" s="30"/>
      <c r="I385" s="30"/>
      <c r="J385" s="30"/>
    </row>
    <row r="386" spans="1:10">
      <c r="A386" s="30"/>
      <c r="B386" s="31"/>
      <c r="C386" s="30"/>
      <c r="D386" s="30"/>
      <c r="E386" s="30"/>
      <c r="F386" s="30"/>
      <c r="G386" s="30"/>
      <c r="H386" s="30"/>
      <c r="I386" s="30"/>
      <c r="J386" s="30"/>
    </row>
    <row r="387" spans="1:10">
      <c r="A387" s="30"/>
      <c r="B387" s="31"/>
      <c r="C387" s="30"/>
      <c r="D387" s="30"/>
      <c r="E387" s="30"/>
      <c r="F387" s="30"/>
      <c r="G387" s="30"/>
      <c r="H387" s="30"/>
      <c r="I387" s="30"/>
      <c r="J387" s="30"/>
    </row>
    <row r="388" spans="1:10">
      <c r="A388" s="30"/>
      <c r="B388" s="31"/>
      <c r="C388" s="30"/>
      <c r="D388" s="30"/>
      <c r="E388" s="30"/>
      <c r="F388" s="30"/>
      <c r="G388" s="30"/>
      <c r="H388" s="30"/>
      <c r="I388" s="30"/>
      <c r="J388" s="30"/>
    </row>
    <row r="389" spans="1:10">
      <c r="A389" s="30"/>
      <c r="B389" s="31"/>
      <c r="C389" s="30"/>
      <c r="D389" s="30"/>
      <c r="E389" s="30"/>
      <c r="F389" s="30"/>
      <c r="G389" s="30"/>
      <c r="H389" s="30"/>
      <c r="I389" s="30"/>
      <c r="J389" s="30"/>
    </row>
    <row r="390" spans="1:10">
      <c r="A390" s="30"/>
      <c r="B390" s="31"/>
      <c r="C390" s="30"/>
      <c r="D390" s="30"/>
      <c r="E390" s="30"/>
      <c r="F390" s="30"/>
      <c r="G390" s="30"/>
      <c r="H390" s="30"/>
      <c r="I390" s="30"/>
      <c r="J390" s="30"/>
    </row>
    <row r="391" spans="1:10">
      <c r="A391" s="30"/>
      <c r="B391" s="31"/>
      <c r="C391" s="30"/>
      <c r="D391" s="30"/>
      <c r="E391" s="30"/>
      <c r="F391" s="30"/>
      <c r="G391" s="30"/>
      <c r="H391" s="30"/>
      <c r="I391" s="30"/>
      <c r="J391" s="30"/>
    </row>
    <row r="392" spans="1:10">
      <c r="A392" s="30"/>
      <c r="B392" s="31"/>
      <c r="C392" s="30"/>
      <c r="D392" s="30"/>
      <c r="E392" s="30"/>
      <c r="F392" s="30"/>
      <c r="G392" s="30"/>
      <c r="H392" s="30"/>
      <c r="I392" s="30"/>
      <c r="J392" s="30"/>
    </row>
    <row r="393" spans="1:10">
      <c r="A393" s="30"/>
      <c r="B393" s="31"/>
      <c r="C393" s="30"/>
      <c r="D393" s="30"/>
      <c r="E393" s="30"/>
      <c r="F393" s="30"/>
      <c r="G393" s="30"/>
      <c r="H393" s="30"/>
      <c r="I393" s="30"/>
      <c r="J393" s="30"/>
    </row>
    <row r="394" spans="1:10">
      <c r="A394" s="30"/>
      <c r="B394" s="31"/>
      <c r="C394" s="30"/>
      <c r="D394" s="30"/>
      <c r="E394" s="30"/>
      <c r="F394" s="30"/>
      <c r="G394" s="30"/>
      <c r="H394" s="30"/>
      <c r="I394" s="30"/>
      <c r="J394" s="30"/>
    </row>
    <row r="395" spans="1:10">
      <c r="A395" s="30"/>
      <c r="B395" s="31"/>
      <c r="C395" s="30"/>
      <c r="D395" s="30"/>
      <c r="E395" s="30"/>
      <c r="F395" s="30"/>
      <c r="G395" s="30"/>
      <c r="H395" s="30"/>
      <c r="I395" s="30"/>
      <c r="J395" s="30"/>
    </row>
    <row r="396" spans="1:10">
      <c r="A396" s="30"/>
      <c r="B396" s="31"/>
      <c r="C396" s="30"/>
      <c r="D396" s="30"/>
      <c r="E396" s="30"/>
      <c r="F396" s="30"/>
      <c r="G396" s="30"/>
      <c r="H396" s="30"/>
      <c r="I396" s="30"/>
      <c r="J396" s="30"/>
    </row>
    <row r="397" spans="1:10">
      <c r="A397" s="30"/>
      <c r="B397" s="31"/>
      <c r="C397" s="30"/>
      <c r="D397" s="30"/>
      <c r="E397" s="30"/>
      <c r="F397" s="30"/>
      <c r="G397" s="30"/>
      <c r="H397" s="30"/>
      <c r="I397" s="30"/>
      <c r="J397" s="30"/>
    </row>
    <row r="398" spans="1:10">
      <c r="A398" s="30"/>
      <c r="B398" s="31"/>
      <c r="C398" s="30"/>
      <c r="D398" s="30"/>
      <c r="E398" s="30"/>
      <c r="F398" s="30"/>
      <c r="G398" s="30"/>
      <c r="H398" s="30"/>
      <c r="I398" s="30"/>
      <c r="J398" s="30"/>
    </row>
    <row r="399" spans="1:10">
      <c r="A399" s="30"/>
      <c r="B399" s="31"/>
      <c r="C399" s="30"/>
      <c r="D399" s="30"/>
      <c r="E399" s="30"/>
      <c r="F399" s="30"/>
      <c r="G399" s="30"/>
      <c r="H399" s="30"/>
      <c r="I399" s="30"/>
      <c r="J399" s="30"/>
    </row>
    <row r="400" spans="1:10">
      <c r="A400" s="30"/>
      <c r="B400" s="31"/>
      <c r="C400" s="30"/>
      <c r="D400" s="30"/>
      <c r="E400" s="30"/>
      <c r="F400" s="30"/>
      <c r="G400" s="30"/>
      <c r="H400" s="30"/>
      <c r="I400" s="30"/>
      <c r="J400" s="30"/>
    </row>
    <row r="401" spans="1:10">
      <c r="A401" s="30"/>
      <c r="B401" s="31"/>
      <c r="C401" s="30"/>
      <c r="D401" s="30"/>
      <c r="E401" s="30"/>
      <c r="F401" s="30"/>
      <c r="G401" s="30"/>
      <c r="H401" s="30"/>
      <c r="I401" s="30"/>
      <c r="J401" s="30"/>
    </row>
    <row r="402" spans="1:10">
      <c r="A402" s="30"/>
      <c r="B402" s="31"/>
      <c r="C402" s="30"/>
      <c r="D402" s="30"/>
      <c r="E402" s="30"/>
      <c r="F402" s="30"/>
      <c r="G402" s="30"/>
      <c r="H402" s="30"/>
      <c r="I402" s="30"/>
      <c r="J402" s="30"/>
    </row>
    <row r="403" spans="1:10">
      <c r="A403" s="30"/>
      <c r="B403" s="31"/>
      <c r="C403" s="30"/>
      <c r="D403" s="30"/>
      <c r="E403" s="30"/>
      <c r="F403" s="30"/>
      <c r="G403" s="30"/>
      <c r="H403" s="30"/>
      <c r="I403" s="30"/>
      <c r="J403" s="30"/>
    </row>
    <row r="404" spans="1:10">
      <c r="A404" s="30"/>
      <c r="B404" s="31"/>
      <c r="C404" s="30"/>
      <c r="D404" s="30"/>
      <c r="E404" s="30"/>
      <c r="F404" s="30"/>
      <c r="G404" s="30"/>
      <c r="H404" s="30"/>
      <c r="I404" s="30"/>
      <c r="J404" s="30"/>
    </row>
    <row r="405" spans="1:10">
      <c r="A405" s="30"/>
      <c r="B405" s="31"/>
      <c r="C405" s="30"/>
      <c r="D405" s="30"/>
      <c r="E405" s="30"/>
      <c r="F405" s="30"/>
      <c r="G405" s="30"/>
      <c r="H405" s="30"/>
      <c r="I405" s="30"/>
      <c r="J405" s="30"/>
    </row>
    <row r="406" spans="1:10">
      <c r="A406" s="30"/>
      <c r="B406" s="31"/>
      <c r="C406" s="30"/>
      <c r="D406" s="30"/>
      <c r="E406" s="30"/>
      <c r="F406" s="30"/>
      <c r="G406" s="30"/>
      <c r="H406" s="30"/>
      <c r="I406" s="30"/>
      <c r="J406" s="30"/>
    </row>
    <row r="407" spans="1:10">
      <c r="A407" s="30"/>
      <c r="B407" s="31"/>
      <c r="C407" s="30"/>
      <c r="D407" s="30"/>
      <c r="E407" s="30"/>
      <c r="F407" s="30"/>
      <c r="G407" s="30"/>
      <c r="H407" s="30"/>
      <c r="I407" s="30"/>
      <c r="J407" s="30"/>
    </row>
    <row r="408" spans="1:10">
      <c r="A408" s="30"/>
      <c r="B408" s="31"/>
      <c r="C408" s="30"/>
      <c r="D408" s="30"/>
      <c r="E408" s="30"/>
      <c r="F408" s="30"/>
      <c r="G408" s="30"/>
      <c r="H408" s="30"/>
      <c r="I408" s="30"/>
      <c r="J408" s="30"/>
    </row>
    <row r="409" spans="1:10">
      <c r="A409" s="30"/>
      <c r="B409" s="31"/>
      <c r="C409" s="30"/>
      <c r="D409" s="30"/>
      <c r="E409" s="30"/>
      <c r="F409" s="30"/>
      <c r="G409" s="30"/>
      <c r="H409" s="30"/>
      <c r="I409" s="30"/>
      <c r="J409" s="30"/>
    </row>
    <row r="410" spans="1:10">
      <c r="A410" s="30"/>
      <c r="B410" s="31"/>
      <c r="C410" s="30"/>
      <c r="D410" s="30"/>
      <c r="E410" s="30"/>
      <c r="F410" s="30"/>
      <c r="G410" s="30"/>
      <c r="H410" s="30"/>
      <c r="I410" s="30"/>
      <c r="J410" s="30"/>
    </row>
    <row r="411" spans="1:10">
      <c r="A411" s="30"/>
      <c r="B411" s="31"/>
      <c r="C411" s="30"/>
      <c r="D411" s="30"/>
      <c r="E411" s="30"/>
      <c r="F411" s="30"/>
      <c r="G411" s="30"/>
      <c r="H411" s="30"/>
      <c r="I411" s="30"/>
      <c r="J411" s="30"/>
    </row>
    <row r="412" spans="1:10">
      <c r="A412" s="30"/>
      <c r="B412" s="31"/>
      <c r="C412" s="30"/>
      <c r="D412" s="30"/>
      <c r="E412" s="30"/>
      <c r="F412" s="30"/>
      <c r="G412" s="30"/>
      <c r="H412" s="30"/>
      <c r="I412" s="30"/>
      <c r="J412" s="30"/>
    </row>
    <row r="413" spans="1:10">
      <c r="A413" s="30"/>
      <c r="B413" s="31"/>
      <c r="C413" s="30"/>
      <c r="D413" s="30"/>
      <c r="E413" s="30"/>
      <c r="F413" s="30"/>
      <c r="G413" s="30"/>
      <c r="H413" s="30"/>
      <c r="I413" s="30"/>
      <c r="J413" s="30"/>
    </row>
    <row r="414" spans="1:10">
      <c r="A414" s="30"/>
      <c r="B414" s="31"/>
      <c r="C414" s="30"/>
      <c r="D414" s="30"/>
      <c r="E414" s="30"/>
      <c r="F414" s="30"/>
      <c r="G414" s="30"/>
      <c r="H414" s="30"/>
      <c r="I414" s="30"/>
      <c r="J414" s="30"/>
    </row>
    <row r="415" spans="1:10">
      <c r="A415" s="30"/>
      <c r="B415" s="31"/>
      <c r="C415" s="30"/>
      <c r="D415" s="30"/>
      <c r="E415" s="30"/>
      <c r="F415" s="30"/>
      <c r="G415" s="30"/>
      <c r="H415" s="30"/>
      <c r="I415" s="30"/>
      <c r="J415" s="30"/>
    </row>
    <row r="416" spans="1:10">
      <c r="A416" s="30"/>
      <c r="B416" s="31"/>
      <c r="C416" s="30"/>
      <c r="D416" s="30"/>
      <c r="E416" s="30"/>
      <c r="F416" s="30"/>
      <c r="G416" s="30"/>
      <c r="H416" s="30"/>
      <c r="I416" s="30"/>
      <c r="J416" s="30"/>
    </row>
    <row r="417" spans="1:10">
      <c r="A417" s="30"/>
      <c r="B417" s="31"/>
      <c r="C417" s="30"/>
      <c r="D417" s="30"/>
      <c r="E417" s="30"/>
      <c r="F417" s="30"/>
      <c r="G417" s="30"/>
      <c r="H417" s="30"/>
      <c r="I417" s="30"/>
      <c r="J417" s="30"/>
    </row>
    <row r="418" spans="1:10">
      <c r="A418" s="30"/>
      <c r="B418" s="31"/>
      <c r="C418" s="30"/>
      <c r="D418" s="30"/>
      <c r="E418" s="30"/>
      <c r="F418" s="30"/>
      <c r="G418" s="30"/>
      <c r="H418" s="30"/>
      <c r="I418" s="30"/>
      <c r="J418" s="30"/>
    </row>
    <row r="419" spans="1:10">
      <c r="A419" s="30"/>
      <c r="B419" s="31"/>
      <c r="C419" s="30"/>
      <c r="D419" s="30"/>
      <c r="E419" s="30"/>
      <c r="F419" s="30"/>
      <c r="G419" s="30"/>
      <c r="H419" s="30"/>
      <c r="I419" s="30"/>
      <c r="J419" s="30"/>
    </row>
    <row r="420" spans="1:10">
      <c r="A420" s="30"/>
      <c r="B420" s="31"/>
      <c r="C420" s="30"/>
      <c r="D420" s="30"/>
      <c r="E420" s="30"/>
      <c r="F420" s="30"/>
      <c r="G420" s="30"/>
      <c r="H420" s="30"/>
      <c r="I420" s="30"/>
      <c r="J420" s="30"/>
    </row>
    <row r="421" spans="1:10">
      <c r="A421" s="30"/>
      <c r="B421" s="31"/>
      <c r="C421" s="30"/>
      <c r="D421" s="30"/>
      <c r="E421" s="30"/>
      <c r="F421" s="30"/>
      <c r="G421" s="30"/>
      <c r="H421" s="30"/>
      <c r="I421" s="30"/>
      <c r="J421" s="30"/>
    </row>
    <row r="422" spans="1:10">
      <c r="A422" s="30"/>
      <c r="B422" s="31"/>
      <c r="C422" s="30"/>
      <c r="D422" s="30"/>
      <c r="E422" s="30"/>
      <c r="F422" s="30"/>
      <c r="G422" s="30"/>
      <c r="H422" s="30"/>
      <c r="I422" s="30"/>
      <c r="J422" s="30"/>
    </row>
    <row r="423" spans="1:10">
      <c r="A423" s="30"/>
      <c r="B423" s="31"/>
      <c r="C423" s="30"/>
      <c r="D423" s="30"/>
      <c r="E423" s="30"/>
      <c r="F423" s="30"/>
      <c r="G423" s="30"/>
      <c r="H423" s="30"/>
      <c r="I423" s="30"/>
      <c r="J423" s="30"/>
    </row>
    <row r="424" spans="1:10">
      <c r="A424" s="30"/>
      <c r="B424" s="31"/>
      <c r="C424" s="30"/>
      <c r="D424" s="30"/>
      <c r="E424" s="30"/>
      <c r="F424" s="30"/>
      <c r="G424" s="30"/>
      <c r="H424" s="30"/>
      <c r="I424" s="30"/>
      <c r="J424" s="30"/>
    </row>
    <row r="425" spans="1:10">
      <c r="A425" s="30"/>
      <c r="B425" s="31"/>
      <c r="C425" s="30"/>
      <c r="D425" s="30"/>
      <c r="E425" s="30"/>
      <c r="F425" s="30"/>
      <c r="G425" s="30"/>
      <c r="H425" s="30"/>
      <c r="I425" s="30"/>
      <c r="J425" s="30"/>
    </row>
    <row r="426" spans="1:10">
      <c r="A426" s="30"/>
      <c r="B426" s="31"/>
      <c r="C426" s="30"/>
      <c r="D426" s="30"/>
      <c r="E426" s="30"/>
      <c r="F426" s="30"/>
      <c r="G426" s="30"/>
      <c r="H426" s="30"/>
      <c r="I426" s="30"/>
      <c r="J426" s="30"/>
    </row>
    <row r="427" spans="1:10">
      <c r="A427" s="30"/>
      <c r="B427" s="31"/>
      <c r="C427" s="30"/>
      <c r="D427" s="30"/>
      <c r="E427" s="30"/>
      <c r="F427" s="30"/>
      <c r="G427" s="30"/>
      <c r="H427" s="30"/>
      <c r="I427" s="30"/>
      <c r="J427" s="30"/>
    </row>
    <row r="428" spans="1:10">
      <c r="A428" s="30"/>
      <c r="B428" s="31"/>
      <c r="C428" s="30"/>
      <c r="D428" s="30"/>
      <c r="E428" s="30"/>
      <c r="F428" s="30"/>
      <c r="G428" s="30"/>
      <c r="H428" s="30"/>
      <c r="I428" s="30"/>
      <c r="J428" s="30"/>
    </row>
    <row r="429" spans="1:10">
      <c r="A429" s="30"/>
      <c r="B429" s="31"/>
      <c r="C429" s="30"/>
      <c r="D429" s="30"/>
      <c r="E429" s="30"/>
      <c r="F429" s="30"/>
      <c r="G429" s="30"/>
      <c r="H429" s="30"/>
      <c r="I429" s="30"/>
      <c r="J429" s="30"/>
    </row>
    <row r="430" spans="1:10">
      <c r="A430" s="30"/>
      <c r="B430" s="31"/>
      <c r="C430" s="30"/>
      <c r="D430" s="30"/>
      <c r="E430" s="30"/>
      <c r="F430" s="30"/>
      <c r="G430" s="30"/>
      <c r="H430" s="30"/>
      <c r="I430" s="30"/>
      <c r="J430" s="30"/>
    </row>
    <row r="431" spans="1:10">
      <c r="A431" s="30"/>
      <c r="B431" s="31"/>
      <c r="C431" s="30"/>
      <c r="D431" s="30"/>
      <c r="E431" s="30"/>
      <c r="F431" s="30"/>
      <c r="G431" s="30"/>
      <c r="H431" s="30"/>
      <c r="I431" s="30"/>
      <c r="J431" s="30"/>
    </row>
    <row r="432" spans="1:10">
      <c r="A432" s="30"/>
      <c r="B432" s="31"/>
      <c r="C432" s="30"/>
      <c r="D432" s="30"/>
      <c r="E432" s="30"/>
      <c r="F432" s="30"/>
      <c r="G432" s="30"/>
      <c r="H432" s="30"/>
      <c r="I432" s="30"/>
      <c r="J432" s="30"/>
    </row>
    <row r="433" spans="1:10">
      <c r="A433" s="30"/>
      <c r="B433" s="31"/>
      <c r="C433" s="30"/>
      <c r="D433" s="30"/>
      <c r="E433" s="30"/>
      <c r="F433" s="30"/>
      <c r="G433" s="30"/>
      <c r="H433" s="30"/>
      <c r="I433" s="30"/>
      <c r="J433" s="30"/>
    </row>
    <row r="434" spans="1:10">
      <c r="A434" s="30"/>
      <c r="B434" s="31"/>
      <c r="C434" s="30"/>
      <c r="D434" s="30"/>
      <c r="E434" s="30"/>
      <c r="F434" s="30"/>
      <c r="G434" s="30"/>
      <c r="H434" s="30"/>
      <c r="I434" s="30"/>
      <c r="J434" s="30"/>
    </row>
    <row r="435" spans="1:10">
      <c r="A435" s="30"/>
      <c r="B435" s="31"/>
      <c r="C435" s="30"/>
      <c r="D435" s="30"/>
      <c r="E435" s="30"/>
      <c r="F435" s="30"/>
      <c r="G435" s="30"/>
      <c r="H435" s="30"/>
      <c r="I435" s="30"/>
      <c r="J435" s="30"/>
    </row>
    <row r="436" spans="1:10">
      <c r="A436" s="30"/>
      <c r="B436" s="31"/>
      <c r="C436" s="30"/>
      <c r="D436" s="30"/>
      <c r="E436" s="30"/>
      <c r="F436" s="30"/>
      <c r="G436" s="30"/>
      <c r="H436" s="30"/>
      <c r="I436" s="30"/>
      <c r="J436" s="30"/>
    </row>
    <row r="437" spans="1:10">
      <c r="A437" s="30"/>
      <c r="B437" s="31"/>
      <c r="C437" s="30"/>
      <c r="D437" s="30"/>
      <c r="E437" s="30"/>
      <c r="F437" s="30"/>
      <c r="G437" s="30"/>
      <c r="H437" s="30"/>
      <c r="I437" s="30"/>
      <c r="J437" s="30"/>
    </row>
    <row r="438" spans="1:10">
      <c r="A438" s="30"/>
      <c r="B438" s="31"/>
      <c r="C438" s="30"/>
      <c r="D438" s="30"/>
      <c r="E438" s="30"/>
      <c r="F438" s="30"/>
      <c r="G438" s="30"/>
      <c r="H438" s="30"/>
      <c r="I438" s="30"/>
      <c r="J438" s="30"/>
    </row>
    <row r="439" spans="1:10">
      <c r="A439" s="30"/>
      <c r="B439" s="31"/>
      <c r="C439" s="30"/>
      <c r="D439" s="30"/>
      <c r="E439" s="30"/>
      <c r="F439" s="30"/>
      <c r="G439" s="30"/>
      <c r="H439" s="30"/>
      <c r="I439" s="30"/>
      <c r="J439" s="30"/>
    </row>
    <row r="440" spans="1:10">
      <c r="A440" s="30"/>
      <c r="B440" s="31"/>
      <c r="C440" s="30"/>
      <c r="D440" s="30"/>
      <c r="E440" s="30"/>
      <c r="F440" s="30"/>
      <c r="G440" s="30"/>
      <c r="H440" s="30"/>
      <c r="I440" s="30"/>
      <c r="J440" s="30"/>
    </row>
    <row r="441" spans="1:10">
      <c r="A441" s="30"/>
      <c r="B441" s="31"/>
      <c r="C441" s="30"/>
      <c r="D441" s="30"/>
      <c r="E441" s="30"/>
      <c r="F441" s="30"/>
      <c r="G441" s="30"/>
      <c r="H441" s="30"/>
      <c r="I441" s="30"/>
      <c r="J441" s="30"/>
    </row>
    <row r="442" spans="1:10">
      <c r="A442" s="30"/>
      <c r="B442" s="31"/>
      <c r="C442" s="30"/>
      <c r="D442" s="30"/>
      <c r="E442" s="30"/>
      <c r="F442" s="30"/>
      <c r="G442" s="30"/>
      <c r="H442" s="30"/>
      <c r="I442" s="30"/>
      <c r="J442" s="30"/>
    </row>
    <row r="443" spans="1:10">
      <c r="A443" s="30"/>
      <c r="B443" s="31"/>
      <c r="C443" s="30"/>
      <c r="D443" s="30"/>
      <c r="E443" s="30"/>
      <c r="F443" s="30"/>
      <c r="G443" s="30"/>
      <c r="H443" s="30"/>
      <c r="I443" s="30"/>
      <c r="J443" s="30"/>
    </row>
    <row r="444" spans="1:10">
      <c r="A444" s="30"/>
      <c r="B444" s="31"/>
      <c r="C444" s="30"/>
      <c r="D444" s="30"/>
      <c r="E444" s="30"/>
      <c r="F444" s="30"/>
      <c r="G444" s="30"/>
      <c r="H444" s="30"/>
      <c r="I444" s="30"/>
      <c r="J444" s="30"/>
    </row>
    <row r="445" spans="1:10">
      <c r="A445" s="30"/>
      <c r="B445" s="31"/>
      <c r="C445" s="30"/>
      <c r="D445" s="30"/>
      <c r="E445" s="30"/>
      <c r="F445" s="30"/>
      <c r="G445" s="30"/>
      <c r="H445" s="30"/>
      <c r="I445" s="30"/>
      <c r="J445" s="30"/>
    </row>
    <row r="446" spans="1:10">
      <c r="A446" s="30"/>
      <c r="B446" s="31"/>
      <c r="C446" s="30"/>
      <c r="D446" s="30"/>
      <c r="E446" s="30"/>
      <c r="F446" s="30"/>
      <c r="G446" s="30"/>
      <c r="H446" s="30"/>
      <c r="I446" s="30"/>
      <c r="J446" s="30"/>
    </row>
    <row r="447" spans="1:10">
      <c r="A447" s="30"/>
      <c r="B447" s="31"/>
      <c r="C447" s="30"/>
      <c r="D447" s="30"/>
      <c r="E447" s="30"/>
      <c r="F447" s="30"/>
      <c r="G447" s="30"/>
      <c r="H447" s="30"/>
      <c r="I447" s="30"/>
      <c r="J447" s="30"/>
    </row>
    <row r="448" spans="1:10">
      <c r="A448" s="30"/>
      <c r="B448" s="31"/>
      <c r="C448" s="30"/>
      <c r="D448" s="30"/>
      <c r="E448" s="30"/>
      <c r="F448" s="30"/>
      <c r="G448" s="30"/>
      <c r="H448" s="30"/>
      <c r="I448" s="30"/>
      <c r="J448" s="30"/>
    </row>
    <row r="449" spans="1:10">
      <c r="A449" s="30"/>
      <c r="B449" s="31"/>
      <c r="C449" s="30"/>
      <c r="D449" s="30"/>
      <c r="E449" s="30"/>
      <c r="F449" s="30"/>
      <c r="G449" s="30"/>
      <c r="H449" s="30"/>
      <c r="I449" s="30"/>
      <c r="J449" s="30"/>
    </row>
    <row r="450" spans="1:10">
      <c r="A450" s="30"/>
      <c r="B450" s="31"/>
      <c r="C450" s="30"/>
      <c r="D450" s="30"/>
      <c r="E450" s="30"/>
      <c r="F450" s="30"/>
      <c r="G450" s="30"/>
      <c r="H450" s="30"/>
      <c r="I450" s="30"/>
      <c r="J450" s="30"/>
    </row>
    <row r="451" spans="1:10">
      <c r="A451" s="30"/>
      <c r="B451" s="31"/>
      <c r="C451" s="30"/>
      <c r="D451" s="30"/>
      <c r="E451" s="30"/>
      <c r="F451" s="30"/>
      <c r="G451" s="30"/>
      <c r="H451" s="30"/>
      <c r="I451" s="30"/>
      <c r="J451" s="30"/>
    </row>
    <row r="452" spans="1:10">
      <c r="A452" s="30"/>
      <c r="B452" s="31"/>
      <c r="C452" s="30"/>
      <c r="D452" s="30"/>
      <c r="E452" s="30"/>
      <c r="F452" s="30"/>
      <c r="G452" s="30"/>
      <c r="H452" s="30"/>
      <c r="I452" s="30"/>
      <c r="J452" s="30"/>
    </row>
    <row r="453" spans="1:10">
      <c r="A453" s="30"/>
      <c r="B453" s="31"/>
      <c r="C453" s="30"/>
      <c r="D453" s="30"/>
      <c r="E453" s="30"/>
      <c r="F453" s="30"/>
      <c r="G453" s="30"/>
      <c r="H453" s="30"/>
      <c r="I453" s="30"/>
      <c r="J453" s="30"/>
    </row>
    <row r="454" spans="1:10">
      <c r="A454" s="30"/>
      <c r="B454" s="31"/>
      <c r="C454" s="30"/>
      <c r="D454" s="30"/>
      <c r="E454" s="30"/>
      <c r="F454" s="30"/>
      <c r="G454" s="30"/>
      <c r="H454" s="30"/>
      <c r="I454" s="30"/>
      <c r="J454" s="30"/>
    </row>
    <row r="455" spans="1:10">
      <c r="A455" s="30"/>
      <c r="B455" s="31"/>
      <c r="C455" s="30"/>
      <c r="D455" s="30"/>
      <c r="E455" s="30"/>
      <c r="F455" s="30"/>
      <c r="G455" s="30"/>
      <c r="H455" s="30"/>
      <c r="I455" s="30"/>
      <c r="J455" s="30"/>
    </row>
    <row r="456" spans="1:10">
      <c r="A456" s="30"/>
      <c r="B456" s="31"/>
      <c r="C456" s="30"/>
      <c r="D456" s="30"/>
      <c r="E456" s="30"/>
      <c r="F456" s="30"/>
      <c r="G456" s="30"/>
      <c r="H456" s="30"/>
      <c r="I456" s="30"/>
      <c r="J456" s="30"/>
    </row>
    <row r="457" spans="1:10">
      <c r="A457" s="30"/>
      <c r="B457" s="31"/>
      <c r="C457" s="30"/>
      <c r="D457" s="30"/>
      <c r="E457" s="30"/>
      <c r="F457" s="30"/>
      <c r="G457" s="30"/>
      <c r="H457" s="30"/>
      <c r="I457" s="30"/>
      <c r="J457" s="30"/>
    </row>
    <row r="458" spans="1:10">
      <c r="A458" s="30"/>
      <c r="B458" s="31"/>
      <c r="C458" s="30"/>
      <c r="D458" s="30"/>
      <c r="E458" s="30"/>
      <c r="F458" s="30"/>
      <c r="G458" s="30"/>
      <c r="H458" s="30"/>
      <c r="I458" s="30"/>
      <c r="J458" s="30"/>
    </row>
    <row r="459" spans="1:10">
      <c r="A459" s="30"/>
      <c r="B459" s="31"/>
      <c r="C459" s="30"/>
      <c r="D459" s="30"/>
      <c r="E459" s="30"/>
      <c r="F459" s="30"/>
      <c r="G459" s="30"/>
      <c r="H459" s="30"/>
      <c r="I459" s="30"/>
      <c r="J459" s="30"/>
    </row>
    <row r="460" spans="1:10">
      <c r="A460" s="30"/>
      <c r="B460" s="31"/>
      <c r="C460" s="30"/>
      <c r="D460" s="30"/>
      <c r="E460" s="30"/>
      <c r="F460" s="30"/>
      <c r="G460" s="30"/>
      <c r="H460" s="30"/>
      <c r="I460" s="30"/>
      <c r="J460" s="30"/>
    </row>
    <row r="461" spans="1:10">
      <c r="A461" s="30"/>
      <c r="B461" s="31"/>
      <c r="C461" s="30"/>
      <c r="D461" s="30"/>
      <c r="E461" s="30"/>
      <c r="F461" s="30"/>
      <c r="G461" s="30"/>
      <c r="H461" s="30"/>
      <c r="I461" s="30"/>
      <c r="J461" s="30"/>
    </row>
    <row r="462" spans="1:10">
      <c r="A462" s="30"/>
      <c r="B462" s="31"/>
      <c r="C462" s="30"/>
      <c r="D462" s="30"/>
      <c r="E462" s="30"/>
      <c r="F462" s="30"/>
      <c r="G462" s="30"/>
      <c r="H462" s="30"/>
      <c r="I462" s="30"/>
      <c r="J462" s="30"/>
    </row>
    <row r="463" spans="1:10">
      <c r="A463" s="30"/>
      <c r="B463" s="31"/>
      <c r="C463" s="30"/>
      <c r="D463" s="30"/>
      <c r="E463" s="30"/>
      <c r="F463" s="30"/>
      <c r="G463" s="30"/>
      <c r="H463" s="30"/>
      <c r="I463" s="30"/>
      <c r="J463" s="30"/>
    </row>
    <row r="464" spans="1:10">
      <c r="A464" s="30"/>
      <c r="B464" s="31"/>
      <c r="C464" s="30"/>
      <c r="D464" s="30"/>
      <c r="E464" s="30"/>
      <c r="F464" s="30"/>
      <c r="G464" s="30"/>
      <c r="H464" s="30"/>
      <c r="I464" s="30"/>
      <c r="J464" s="30"/>
    </row>
    <row r="465" spans="1:10">
      <c r="A465" s="30"/>
      <c r="B465" s="31"/>
      <c r="C465" s="30"/>
      <c r="D465" s="30"/>
      <c r="E465" s="30"/>
      <c r="F465" s="30"/>
      <c r="G465" s="30"/>
      <c r="H465" s="30"/>
      <c r="I465" s="30"/>
      <c r="J465" s="30"/>
    </row>
    <row r="466" spans="1:10">
      <c r="A466" s="30"/>
      <c r="B466" s="31"/>
      <c r="C466" s="30"/>
      <c r="D466" s="30"/>
      <c r="E466" s="30"/>
      <c r="F466" s="30"/>
      <c r="G466" s="30"/>
      <c r="H466" s="30"/>
      <c r="I466" s="30"/>
      <c r="J466" s="30"/>
    </row>
    <row r="467" spans="1:10">
      <c r="A467" s="30"/>
      <c r="B467" s="31"/>
      <c r="C467" s="30"/>
      <c r="D467" s="30"/>
      <c r="E467" s="30"/>
      <c r="F467" s="30"/>
      <c r="G467" s="30"/>
      <c r="H467" s="30"/>
      <c r="I467" s="30"/>
      <c r="J467" s="30"/>
    </row>
    <row r="468" spans="1:10">
      <c r="A468" s="30"/>
      <c r="B468" s="31"/>
      <c r="C468" s="30"/>
      <c r="D468" s="30"/>
      <c r="E468" s="30"/>
      <c r="F468" s="30"/>
      <c r="G468" s="30"/>
      <c r="H468" s="30"/>
      <c r="I468" s="30"/>
      <c r="J468" s="30"/>
    </row>
    <row r="469" spans="1:10">
      <c r="A469" s="30"/>
      <c r="B469" s="31"/>
      <c r="C469" s="30"/>
      <c r="D469" s="30"/>
      <c r="E469" s="30"/>
      <c r="F469" s="30"/>
      <c r="G469" s="30"/>
      <c r="H469" s="30"/>
      <c r="I469" s="30"/>
      <c r="J469" s="30"/>
    </row>
    <row r="470" spans="1:10">
      <c r="A470" s="30"/>
      <c r="B470" s="31"/>
      <c r="C470" s="30"/>
      <c r="D470" s="30"/>
      <c r="E470" s="30"/>
      <c r="F470" s="30"/>
      <c r="G470" s="30"/>
      <c r="H470" s="30"/>
      <c r="I470" s="30"/>
      <c r="J470" s="30"/>
    </row>
    <row r="471" spans="1:10">
      <c r="A471" s="30"/>
      <c r="B471" s="31"/>
      <c r="C471" s="30"/>
      <c r="D471" s="30"/>
      <c r="E471" s="30"/>
      <c r="F471" s="30"/>
      <c r="G471" s="30"/>
      <c r="H471" s="30"/>
      <c r="I471" s="30"/>
      <c r="J471" s="30"/>
    </row>
    <row r="472" spans="1:10">
      <c r="A472" s="30"/>
      <c r="B472" s="31"/>
      <c r="C472" s="30"/>
      <c r="D472" s="30"/>
      <c r="E472" s="30"/>
      <c r="F472" s="30"/>
      <c r="G472" s="30"/>
      <c r="H472" s="30"/>
      <c r="I472" s="30"/>
      <c r="J472" s="30"/>
    </row>
    <row r="473" spans="1:10">
      <c r="A473" s="30"/>
      <c r="B473" s="31"/>
      <c r="C473" s="30"/>
      <c r="D473" s="30"/>
      <c r="E473" s="30"/>
      <c r="F473" s="30"/>
      <c r="G473" s="30"/>
      <c r="H473" s="30"/>
      <c r="I473" s="30"/>
      <c r="J473" s="30"/>
    </row>
    <row r="474" spans="1:10">
      <c r="A474" s="30"/>
      <c r="B474" s="31"/>
      <c r="C474" s="30"/>
      <c r="D474" s="30"/>
      <c r="E474" s="30"/>
      <c r="F474" s="30"/>
      <c r="G474" s="30"/>
      <c r="H474" s="30"/>
      <c r="I474" s="30"/>
      <c r="J474" s="30"/>
    </row>
    <row r="475" spans="1:10">
      <c r="A475" s="30"/>
      <c r="B475" s="31"/>
      <c r="C475" s="30"/>
      <c r="D475" s="30"/>
      <c r="E475" s="30"/>
      <c r="F475" s="30"/>
      <c r="G475" s="30"/>
      <c r="H475" s="30"/>
      <c r="I475" s="30"/>
      <c r="J475" s="30"/>
    </row>
    <row r="476" spans="1:10">
      <c r="A476" s="30"/>
      <c r="B476" s="31"/>
      <c r="C476" s="30"/>
      <c r="D476" s="30"/>
      <c r="E476" s="30"/>
      <c r="F476" s="30"/>
      <c r="G476" s="30"/>
      <c r="H476" s="30"/>
      <c r="I476" s="30"/>
      <c r="J476" s="30"/>
    </row>
    <row r="477" spans="1:10">
      <c r="A477" s="30"/>
      <c r="B477" s="31"/>
      <c r="C477" s="30"/>
      <c r="D477" s="30"/>
      <c r="E477" s="30"/>
      <c r="F477" s="30"/>
      <c r="G477" s="30"/>
      <c r="H477" s="30"/>
      <c r="I477" s="30"/>
      <c r="J477" s="30"/>
    </row>
    <row r="478" spans="1:10">
      <c r="A478" s="30"/>
      <c r="B478" s="31"/>
      <c r="C478" s="30"/>
      <c r="D478" s="30"/>
      <c r="E478" s="30"/>
      <c r="F478" s="30"/>
      <c r="G478" s="30"/>
      <c r="H478" s="30"/>
      <c r="I478" s="30"/>
      <c r="J478" s="30"/>
    </row>
    <row r="479" spans="1:10">
      <c r="A479" s="30"/>
      <c r="B479" s="31"/>
      <c r="C479" s="30"/>
      <c r="D479" s="30"/>
      <c r="E479" s="30"/>
      <c r="F479" s="30"/>
      <c r="G479" s="30"/>
      <c r="H479" s="30"/>
      <c r="I479" s="30"/>
      <c r="J479" s="30"/>
    </row>
    <row r="480" spans="1:10">
      <c r="A480" s="30"/>
      <c r="B480" s="31"/>
      <c r="C480" s="30"/>
      <c r="D480" s="30"/>
      <c r="E480" s="30"/>
      <c r="F480" s="30"/>
      <c r="G480" s="30"/>
      <c r="H480" s="30"/>
      <c r="I480" s="30"/>
      <c r="J480" s="30"/>
    </row>
    <row r="481" spans="1:10">
      <c r="A481" s="30"/>
      <c r="B481" s="31"/>
      <c r="C481" s="30"/>
      <c r="D481" s="30"/>
      <c r="E481" s="30"/>
      <c r="F481" s="30"/>
      <c r="G481" s="30"/>
      <c r="H481" s="30"/>
      <c r="I481" s="30"/>
      <c r="J481" s="30"/>
    </row>
    <row r="482" spans="1:10">
      <c r="A482" s="30"/>
      <c r="B482" s="31"/>
      <c r="C482" s="30"/>
      <c r="D482" s="30"/>
      <c r="E482" s="30"/>
      <c r="F482" s="30"/>
      <c r="G482" s="30"/>
      <c r="H482" s="30"/>
      <c r="I482" s="30"/>
      <c r="J482" s="30"/>
    </row>
    <row r="483" spans="1:10">
      <c r="A483" s="30"/>
      <c r="B483" s="31"/>
      <c r="C483" s="30"/>
      <c r="D483" s="30"/>
      <c r="E483" s="30"/>
      <c r="F483" s="30"/>
      <c r="G483" s="30"/>
      <c r="H483" s="30"/>
      <c r="I483" s="30"/>
      <c r="J483" s="30"/>
    </row>
    <row r="484" spans="1:10">
      <c r="A484" s="30"/>
      <c r="B484" s="31"/>
      <c r="C484" s="30"/>
      <c r="D484" s="30"/>
      <c r="E484" s="30"/>
      <c r="F484" s="30"/>
      <c r="G484" s="30"/>
      <c r="H484" s="30"/>
      <c r="I484" s="30"/>
      <c r="J484" s="30"/>
    </row>
    <row r="485" spans="1:10">
      <c r="A485" s="30"/>
      <c r="B485" s="31"/>
      <c r="C485" s="30"/>
      <c r="D485" s="30"/>
      <c r="E485" s="30"/>
      <c r="F485" s="30"/>
      <c r="G485" s="30"/>
      <c r="H485" s="30"/>
      <c r="I485" s="30"/>
      <c r="J485" s="30"/>
    </row>
    <row r="486" spans="1:10">
      <c r="A486" s="30"/>
      <c r="B486" s="31"/>
      <c r="C486" s="30"/>
      <c r="D486" s="30"/>
      <c r="E486" s="30"/>
      <c r="F486" s="30"/>
      <c r="G486" s="30"/>
      <c r="H486" s="30"/>
      <c r="I486" s="30"/>
      <c r="J486" s="30"/>
    </row>
    <row r="487" spans="1:10">
      <c r="A487" s="30"/>
      <c r="B487" s="31"/>
      <c r="C487" s="30"/>
      <c r="D487" s="30"/>
      <c r="E487" s="30"/>
      <c r="F487" s="30"/>
      <c r="G487" s="30"/>
      <c r="H487" s="30"/>
      <c r="I487" s="30"/>
      <c r="J487" s="30"/>
    </row>
    <row r="488" spans="1:10">
      <c r="A488" s="30"/>
      <c r="B488" s="31"/>
      <c r="C488" s="30"/>
      <c r="D488" s="30"/>
      <c r="E488" s="30"/>
      <c r="F488" s="30"/>
      <c r="G488" s="30"/>
      <c r="H488" s="30"/>
      <c r="I488" s="30"/>
      <c r="J488" s="30"/>
    </row>
    <row r="489" spans="1:10">
      <c r="A489" s="30"/>
      <c r="B489" s="31"/>
      <c r="C489" s="30"/>
      <c r="D489" s="30"/>
      <c r="E489" s="30"/>
      <c r="F489" s="30"/>
      <c r="G489" s="30"/>
      <c r="H489" s="30"/>
      <c r="I489" s="30"/>
      <c r="J489" s="30"/>
    </row>
    <row r="490" spans="1:10">
      <c r="A490" s="30"/>
      <c r="B490" s="31"/>
      <c r="C490" s="30"/>
      <c r="D490" s="30"/>
      <c r="E490" s="30"/>
      <c r="F490" s="30"/>
      <c r="G490" s="30"/>
      <c r="H490" s="30"/>
      <c r="I490" s="30"/>
      <c r="J490" s="30"/>
    </row>
    <row r="491" spans="1:10">
      <c r="A491" s="30"/>
      <c r="B491" s="31"/>
      <c r="C491" s="30"/>
      <c r="D491" s="30"/>
      <c r="E491" s="30"/>
      <c r="F491" s="30"/>
      <c r="G491" s="30"/>
      <c r="H491" s="30"/>
      <c r="I491" s="30"/>
      <c r="J491" s="30"/>
    </row>
    <row r="492" spans="1:10">
      <c r="A492" s="30"/>
      <c r="B492" s="31"/>
      <c r="C492" s="30"/>
      <c r="D492" s="30"/>
      <c r="E492" s="30"/>
      <c r="F492" s="30"/>
      <c r="G492" s="30"/>
      <c r="H492" s="30"/>
      <c r="I492" s="30"/>
      <c r="J492" s="30"/>
    </row>
    <row r="493" spans="1:10">
      <c r="A493" s="30"/>
      <c r="B493" s="31"/>
      <c r="C493" s="30"/>
      <c r="D493" s="30"/>
      <c r="E493" s="30"/>
      <c r="F493" s="30"/>
      <c r="G493" s="30"/>
      <c r="H493" s="30"/>
      <c r="I493" s="30"/>
      <c r="J493" s="30"/>
    </row>
    <row r="494" spans="1:10">
      <c r="A494" s="30"/>
      <c r="B494" s="31"/>
      <c r="C494" s="30"/>
      <c r="D494" s="30"/>
      <c r="E494" s="30"/>
      <c r="F494" s="30"/>
      <c r="G494" s="30"/>
      <c r="H494" s="30"/>
      <c r="I494" s="30"/>
      <c r="J494" s="30"/>
    </row>
    <row r="495" spans="1:10">
      <c r="A495" s="30"/>
      <c r="B495" s="31"/>
      <c r="C495" s="30"/>
      <c r="D495" s="30"/>
      <c r="E495" s="30"/>
      <c r="F495" s="30"/>
      <c r="G495" s="30"/>
      <c r="H495" s="30"/>
      <c r="I495" s="30"/>
      <c r="J495" s="30"/>
    </row>
    <row r="496" spans="1:10">
      <c r="A496" s="30"/>
      <c r="B496" s="31"/>
      <c r="C496" s="30"/>
      <c r="D496" s="30"/>
      <c r="E496" s="30"/>
      <c r="F496" s="30"/>
      <c r="G496" s="30"/>
      <c r="H496" s="30"/>
      <c r="I496" s="30"/>
      <c r="J496" s="30"/>
    </row>
    <row r="497" spans="1:10">
      <c r="A497" s="30"/>
      <c r="B497" s="31"/>
      <c r="C497" s="30"/>
      <c r="D497" s="30"/>
      <c r="E497" s="30"/>
      <c r="F497" s="30"/>
      <c r="G497" s="30"/>
      <c r="H497" s="30"/>
      <c r="I497" s="30"/>
      <c r="J497" s="30"/>
    </row>
    <row r="498" spans="1:10">
      <c r="A498" s="30"/>
      <c r="B498" s="31"/>
      <c r="C498" s="30"/>
      <c r="D498" s="30"/>
      <c r="E498" s="30"/>
      <c r="F498" s="30"/>
      <c r="G498" s="30"/>
      <c r="H498" s="30"/>
      <c r="I498" s="30"/>
      <c r="J498" s="30"/>
    </row>
    <row r="499" spans="1:10">
      <c r="A499" s="30"/>
      <c r="B499" s="31"/>
      <c r="C499" s="30"/>
      <c r="D499" s="30"/>
      <c r="E499" s="30"/>
      <c r="F499" s="30"/>
      <c r="G499" s="30"/>
      <c r="H499" s="30"/>
      <c r="I499" s="30"/>
      <c r="J499" s="30"/>
    </row>
    <row r="500" spans="1:10">
      <c r="A500" s="30"/>
      <c r="B500" s="31"/>
      <c r="C500" s="30"/>
      <c r="D500" s="30"/>
      <c r="E500" s="30"/>
      <c r="F500" s="30"/>
      <c r="G500" s="30"/>
      <c r="H500" s="30"/>
      <c r="I500" s="30"/>
      <c r="J500" s="30"/>
    </row>
    <row r="501" spans="1:10">
      <c r="A501" s="30"/>
      <c r="B501" s="31"/>
      <c r="C501" s="30"/>
      <c r="D501" s="30"/>
      <c r="E501" s="30"/>
      <c r="F501" s="30"/>
      <c r="G501" s="30"/>
      <c r="H501" s="30"/>
      <c r="I501" s="30"/>
      <c r="J501" s="30"/>
    </row>
    <row r="502" spans="1:10">
      <c r="A502" s="30"/>
      <c r="B502" s="31"/>
      <c r="C502" s="30"/>
      <c r="D502" s="30"/>
      <c r="E502" s="30"/>
      <c r="F502" s="30"/>
      <c r="G502" s="30"/>
      <c r="H502" s="30"/>
      <c r="I502" s="30"/>
      <c r="J502" s="30"/>
    </row>
    <row r="503" spans="1:10">
      <c r="A503" s="30"/>
      <c r="B503" s="31"/>
      <c r="C503" s="30"/>
      <c r="D503" s="30"/>
      <c r="E503" s="30"/>
      <c r="F503" s="30"/>
      <c r="G503" s="30"/>
      <c r="H503" s="30"/>
      <c r="I503" s="30"/>
      <c r="J503" s="30"/>
    </row>
    <row r="504" spans="1:10">
      <c r="A504" s="30"/>
      <c r="B504" s="31"/>
      <c r="C504" s="30"/>
      <c r="D504" s="30"/>
      <c r="E504" s="30"/>
      <c r="F504" s="30"/>
      <c r="G504" s="30"/>
      <c r="H504" s="30"/>
      <c r="I504" s="30"/>
      <c r="J504" s="30"/>
    </row>
    <row r="505" spans="1:10">
      <c r="A505" s="30"/>
      <c r="B505" s="31"/>
      <c r="C505" s="30"/>
      <c r="D505" s="30"/>
      <c r="E505" s="30"/>
      <c r="F505" s="30"/>
      <c r="G505" s="30"/>
      <c r="H505" s="30"/>
      <c r="I505" s="30"/>
      <c r="J505" s="30"/>
    </row>
    <row r="506" spans="1:10">
      <c r="A506" s="30"/>
      <c r="B506" s="31"/>
      <c r="C506" s="30"/>
      <c r="D506" s="30"/>
      <c r="E506" s="30"/>
      <c r="F506" s="30"/>
      <c r="G506" s="30"/>
      <c r="H506" s="30"/>
      <c r="I506" s="30"/>
      <c r="J506" s="30"/>
    </row>
    <row r="507" spans="1:10">
      <c r="A507" s="30"/>
      <c r="B507" s="31"/>
      <c r="C507" s="30"/>
      <c r="D507" s="30"/>
      <c r="E507" s="30"/>
      <c r="F507" s="30"/>
      <c r="G507" s="30"/>
      <c r="H507" s="30"/>
      <c r="I507" s="30"/>
      <c r="J507" s="30"/>
    </row>
    <row r="508" spans="1:10">
      <c r="A508" s="30"/>
      <c r="B508" s="31"/>
      <c r="C508" s="30"/>
      <c r="D508" s="30"/>
      <c r="E508" s="30"/>
      <c r="F508" s="30"/>
      <c r="G508" s="30"/>
      <c r="H508" s="30"/>
      <c r="I508" s="30"/>
      <c r="J508" s="30"/>
    </row>
    <row r="509" spans="1:10">
      <c r="A509" s="30"/>
      <c r="B509" s="31"/>
      <c r="C509" s="30"/>
      <c r="D509" s="30"/>
      <c r="E509" s="30"/>
      <c r="F509" s="30"/>
      <c r="G509" s="30"/>
      <c r="H509" s="30"/>
      <c r="I509" s="30"/>
      <c r="J509" s="30"/>
    </row>
    <row r="510" spans="1:10">
      <c r="A510" s="30"/>
      <c r="B510" s="31"/>
      <c r="C510" s="30"/>
      <c r="D510" s="30"/>
      <c r="E510" s="30"/>
      <c r="F510" s="30"/>
      <c r="G510" s="30"/>
      <c r="H510" s="30"/>
      <c r="I510" s="30"/>
      <c r="J510" s="30"/>
    </row>
    <row r="511" spans="1:10">
      <c r="A511" s="30"/>
      <c r="B511" s="31"/>
      <c r="C511" s="30"/>
      <c r="D511" s="30"/>
      <c r="E511" s="30"/>
      <c r="F511" s="30"/>
      <c r="G511" s="30"/>
      <c r="H511" s="30"/>
      <c r="I511" s="30"/>
      <c r="J511" s="30"/>
    </row>
    <row r="512" spans="1:10">
      <c r="A512" s="30"/>
      <c r="B512" s="31"/>
      <c r="C512" s="30"/>
      <c r="D512" s="30"/>
      <c r="E512" s="30"/>
      <c r="F512" s="30"/>
      <c r="G512" s="30"/>
      <c r="H512" s="30"/>
      <c r="I512" s="30"/>
      <c r="J512" s="30"/>
    </row>
    <row r="513" spans="1:10">
      <c r="A513" s="30"/>
      <c r="B513" s="31"/>
      <c r="C513" s="30"/>
      <c r="D513" s="30"/>
      <c r="E513" s="30"/>
      <c r="F513" s="30"/>
      <c r="G513" s="30"/>
      <c r="H513" s="30"/>
      <c r="I513" s="30"/>
      <c r="J513" s="30"/>
    </row>
    <row r="514" spans="1:10">
      <c r="A514" s="30"/>
      <c r="B514" s="31"/>
      <c r="C514" s="30"/>
      <c r="D514" s="30"/>
      <c r="E514" s="30"/>
      <c r="F514" s="30"/>
      <c r="G514" s="30"/>
      <c r="H514" s="30"/>
      <c r="I514" s="30"/>
      <c r="J514" s="30"/>
    </row>
    <row r="515" spans="1:10">
      <c r="A515" s="30"/>
      <c r="B515" s="31"/>
      <c r="C515" s="30"/>
      <c r="D515" s="30"/>
      <c r="E515" s="30"/>
      <c r="F515" s="30"/>
      <c r="G515" s="30"/>
      <c r="H515" s="30"/>
      <c r="I515" s="30"/>
      <c r="J515" s="30"/>
    </row>
    <row r="516" spans="1:10">
      <c r="A516" s="30"/>
      <c r="B516" s="31"/>
      <c r="C516" s="30"/>
      <c r="D516" s="30"/>
      <c r="E516" s="30"/>
      <c r="F516" s="30"/>
      <c r="G516" s="30"/>
      <c r="H516" s="30"/>
      <c r="I516" s="30"/>
      <c r="J516" s="30"/>
    </row>
    <row r="517" spans="1:10">
      <c r="A517" s="30"/>
      <c r="B517" s="31"/>
      <c r="C517" s="30"/>
      <c r="D517" s="30"/>
      <c r="E517" s="30"/>
      <c r="F517" s="30"/>
      <c r="G517" s="30"/>
      <c r="H517" s="30"/>
      <c r="I517" s="30"/>
      <c r="J517" s="30"/>
    </row>
    <row r="518" spans="1:10">
      <c r="A518" s="30"/>
      <c r="B518" s="31"/>
      <c r="C518" s="30"/>
      <c r="D518" s="30"/>
      <c r="E518" s="30"/>
      <c r="F518" s="30"/>
      <c r="G518" s="30"/>
      <c r="H518" s="30"/>
      <c r="I518" s="30"/>
      <c r="J518" s="30"/>
    </row>
    <row r="519" spans="1:10">
      <c r="A519" s="30"/>
      <c r="B519" s="31"/>
      <c r="C519" s="30"/>
      <c r="D519" s="30"/>
      <c r="E519" s="30"/>
      <c r="F519" s="30"/>
      <c r="G519" s="30"/>
      <c r="H519" s="30"/>
      <c r="I519" s="30"/>
      <c r="J519" s="30"/>
    </row>
    <row r="520" spans="1:10">
      <c r="A520" s="30"/>
      <c r="B520" s="31"/>
      <c r="C520" s="30"/>
      <c r="D520" s="30"/>
      <c r="E520" s="30"/>
      <c r="F520" s="30"/>
      <c r="G520" s="30"/>
      <c r="H520" s="30"/>
      <c r="I520" s="30"/>
      <c r="J520" s="30"/>
    </row>
    <row r="521" spans="1:10">
      <c r="A521" s="30"/>
      <c r="B521" s="31"/>
      <c r="C521" s="30"/>
      <c r="D521" s="30"/>
      <c r="E521" s="30"/>
      <c r="F521" s="30"/>
      <c r="G521" s="30"/>
      <c r="H521" s="30"/>
      <c r="I521" s="30"/>
      <c r="J521" s="30"/>
    </row>
    <row r="522" spans="1:10">
      <c r="A522" s="30"/>
      <c r="B522" s="31"/>
      <c r="C522" s="30"/>
      <c r="D522" s="30"/>
      <c r="E522" s="30"/>
      <c r="F522" s="30"/>
      <c r="G522" s="30"/>
      <c r="H522" s="30"/>
      <c r="I522" s="30"/>
      <c r="J522" s="30"/>
    </row>
    <row r="523" spans="1:10">
      <c r="A523" s="30"/>
      <c r="B523" s="31"/>
      <c r="C523" s="30"/>
      <c r="D523" s="30"/>
      <c r="E523" s="30"/>
      <c r="F523" s="30"/>
      <c r="G523" s="30"/>
      <c r="H523" s="30"/>
      <c r="I523" s="30"/>
      <c r="J523" s="30"/>
    </row>
    <row r="524" spans="1:10">
      <c r="A524" s="30"/>
      <c r="B524" s="31"/>
      <c r="C524" s="30"/>
      <c r="D524" s="30"/>
      <c r="E524" s="30"/>
      <c r="F524" s="30"/>
      <c r="G524" s="30"/>
      <c r="H524" s="30"/>
      <c r="I524" s="30"/>
      <c r="J524" s="30"/>
    </row>
    <row r="525" spans="1:10">
      <c r="A525" s="30"/>
      <c r="B525" s="31"/>
      <c r="C525" s="30"/>
      <c r="D525" s="30"/>
      <c r="E525" s="30"/>
      <c r="F525" s="30"/>
      <c r="G525" s="30"/>
      <c r="H525" s="30"/>
      <c r="I525" s="30"/>
      <c r="J525" s="30"/>
    </row>
    <row r="526" spans="1:10">
      <c r="A526" s="30"/>
      <c r="B526" s="31"/>
      <c r="C526" s="30"/>
      <c r="D526" s="30"/>
      <c r="E526" s="30"/>
      <c r="F526" s="30"/>
      <c r="G526" s="30"/>
      <c r="H526" s="30"/>
      <c r="I526" s="30"/>
      <c r="J526" s="30"/>
    </row>
    <row r="527" spans="1:10">
      <c r="A527" s="30"/>
      <c r="B527" s="31"/>
      <c r="C527" s="30"/>
      <c r="D527" s="30"/>
      <c r="E527" s="30"/>
      <c r="F527" s="30"/>
      <c r="G527" s="30"/>
      <c r="H527" s="30"/>
      <c r="I527" s="30"/>
      <c r="J527" s="30"/>
    </row>
    <row r="528" spans="1:10">
      <c r="A528" s="30"/>
      <c r="B528" s="31"/>
      <c r="C528" s="30"/>
      <c r="D528" s="30"/>
      <c r="E528" s="30"/>
      <c r="F528" s="30"/>
      <c r="G528" s="30"/>
      <c r="H528" s="30"/>
      <c r="I528" s="30"/>
      <c r="J528" s="30"/>
    </row>
    <row r="529" spans="1:10">
      <c r="A529" s="30"/>
      <c r="B529" s="31"/>
      <c r="C529" s="30"/>
      <c r="D529" s="30"/>
      <c r="E529" s="30"/>
      <c r="F529" s="30"/>
      <c r="G529" s="30"/>
      <c r="H529" s="30"/>
      <c r="I529" s="30"/>
      <c r="J529" s="30"/>
    </row>
    <row r="530" spans="1:10">
      <c r="A530" s="30"/>
      <c r="B530" s="31"/>
      <c r="C530" s="30"/>
      <c r="D530" s="30"/>
      <c r="E530" s="30"/>
      <c r="F530" s="30"/>
      <c r="G530" s="30"/>
      <c r="H530" s="30"/>
      <c r="I530" s="30"/>
      <c r="J530" s="30"/>
    </row>
    <row r="531" spans="1:10">
      <c r="A531" s="30"/>
      <c r="B531" s="31"/>
      <c r="C531" s="30"/>
      <c r="D531" s="30"/>
      <c r="E531" s="30"/>
      <c r="F531" s="30"/>
      <c r="G531" s="30"/>
      <c r="H531" s="30"/>
      <c r="I531" s="30"/>
      <c r="J531" s="30"/>
    </row>
    <row r="532" spans="1:10">
      <c r="A532" s="30"/>
      <c r="B532" s="31"/>
      <c r="C532" s="30"/>
      <c r="D532" s="30"/>
      <c r="E532" s="30"/>
      <c r="F532" s="30"/>
      <c r="G532" s="30"/>
      <c r="H532" s="30"/>
      <c r="I532" s="30"/>
      <c r="J532" s="30"/>
    </row>
    <row r="533" spans="1:10">
      <c r="A533" s="30"/>
      <c r="B533" s="31"/>
      <c r="C533" s="30"/>
      <c r="D533" s="30"/>
      <c r="E533" s="30"/>
      <c r="F533" s="30"/>
      <c r="G533" s="30"/>
      <c r="H533" s="30"/>
      <c r="I533" s="30"/>
      <c r="J533" s="30"/>
    </row>
    <row r="534" spans="1:10">
      <c r="A534" s="30"/>
      <c r="B534" s="31"/>
      <c r="C534" s="30"/>
      <c r="D534" s="30"/>
      <c r="E534" s="30"/>
      <c r="F534" s="30"/>
      <c r="G534" s="30"/>
      <c r="H534" s="30"/>
      <c r="I534" s="30"/>
      <c r="J534" s="30"/>
    </row>
    <row r="535" spans="1:10">
      <c r="A535" s="30"/>
      <c r="B535" s="31"/>
      <c r="C535" s="30"/>
      <c r="D535" s="30"/>
      <c r="E535" s="30"/>
      <c r="F535" s="30"/>
      <c r="G535" s="30"/>
      <c r="H535" s="30"/>
      <c r="I535" s="30"/>
      <c r="J535" s="30"/>
    </row>
    <row r="536" spans="1:10">
      <c r="A536" s="30"/>
      <c r="B536" s="31"/>
      <c r="C536" s="30"/>
      <c r="D536" s="30"/>
      <c r="E536" s="30"/>
      <c r="F536" s="30"/>
      <c r="G536" s="30"/>
      <c r="H536" s="30"/>
      <c r="I536" s="30"/>
      <c r="J536" s="30"/>
    </row>
    <row r="537" spans="1:10">
      <c r="A537" s="30"/>
      <c r="B537" s="31"/>
      <c r="C537" s="30"/>
      <c r="D537" s="30"/>
      <c r="E537" s="30"/>
      <c r="F537" s="30"/>
      <c r="G537" s="30"/>
      <c r="H537" s="30"/>
      <c r="I537" s="30"/>
      <c r="J537" s="30"/>
    </row>
    <row r="538" spans="1:10">
      <c r="A538" s="30"/>
      <c r="B538" s="31"/>
      <c r="C538" s="30"/>
      <c r="D538" s="30"/>
      <c r="E538" s="30"/>
      <c r="F538" s="30"/>
      <c r="G538" s="30"/>
      <c r="H538" s="30"/>
      <c r="I538" s="30"/>
      <c r="J538" s="30"/>
    </row>
    <row r="539" spans="1:10">
      <c r="A539" s="30"/>
      <c r="B539" s="31"/>
      <c r="C539" s="30"/>
      <c r="D539" s="30"/>
      <c r="E539" s="30"/>
      <c r="F539" s="30"/>
      <c r="G539" s="30"/>
      <c r="H539" s="30"/>
      <c r="I539" s="30"/>
      <c r="J539" s="30"/>
    </row>
    <row r="540" spans="1:10">
      <c r="A540" s="30"/>
      <c r="B540" s="31"/>
      <c r="C540" s="30"/>
      <c r="D540" s="30"/>
      <c r="E540" s="30"/>
      <c r="F540" s="30"/>
      <c r="G540" s="30"/>
      <c r="H540" s="30"/>
      <c r="I540" s="30"/>
      <c r="J540" s="30"/>
    </row>
    <row r="541" spans="1:10">
      <c r="A541" s="30"/>
      <c r="B541" s="31"/>
      <c r="C541" s="30"/>
      <c r="D541" s="30"/>
      <c r="E541" s="30"/>
      <c r="F541" s="30"/>
      <c r="G541" s="30"/>
      <c r="H541" s="30"/>
      <c r="I541" s="30"/>
      <c r="J541" s="30"/>
    </row>
    <row r="542" spans="1:10">
      <c r="A542" s="30"/>
      <c r="B542" s="31"/>
      <c r="C542" s="30"/>
      <c r="D542" s="30"/>
      <c r="E542" s="30"/>
      <c r="F542" s="30"/>
      <c r="G542" s="30"/>
      <c r="H542" s="30"/>
      <c r="I542" s="30"/>
      <c r="J542" s="30"/>
    </row>
    <row r="543" spans="1:10">
      <c r="A543" s="30"/>
      <c r="B543" s="31"/>
      <c r="C543" s="30"/>
      <c r="D543" s="30"/>
      <c r="E543" s="30"/>
      <c r="F543" s="30"/>
      <c r="G543" s="30"/>
      <c r="H543" s="30"/>
      <c r="I543" s="30"/>
      <c r="J543" s="30"/>
    </row>
    <row r="544" spans="1:10">
      <c r="A544" s="30"/>
      <c r="B544" s="31"/>
      <c r="C544" s="30"/>
      <c r="D544" s="30"/>
      <c r="E544" s="30"/>
      <c r="F544" s="30"/>
      <c r="G544" s="30"/>
      <c r="H544" s="30"/>
      <c r="I544" s="30"/>
      <c r="J544" s="30"/>
    </row>
    <row r="545" spans="1:10">
      <c r="A545" s="30"/>
      <c r="B545" s="31"/>
      <c r="C545" s="30"/>
      <c r="D545" s="30"/>
      <c r="E545" s="30"/>
      <c r="F545" s="30"/>
      <c r="G545" s="30"/>
      <c r="H545" s="30"/>
      <c r="I545" s="30"/>
      <c r="J545" s="30"/>
    </row>
    <row r="546" spans="1:10">
      <c r="A546" s="30"/>
      <c r="B546" s="31"/>
      <c r="C546" s="30"/>
      <c r="D546" s="30"/>
      <c r="E546" s="30"/>
      <c r="F546" s="30"/>
      <c r="G546" s="30"/>
      <c r="H546" s="30"/>
      <c r="I546" s="30"/>
      <c r="J546" s="30"/>
    </row>
    <row r="547" spans="1:10">
      <c r="A547" s="30"/>
      <c r="B547" s="31"/>
      <c r="C547" s="30"/>
      <c r="D547" s="30"/>
      <c r="E547" s="30"/>
      <c r="F547" s="30"/>
      <c r="G547" s="30"/>
      <c r="H547" s="30"/>
      <c r="I547" s="30"/>
      <c r="J547" s="30"/>
    </row>
    <row r="548" spans="1:10">
      <c r="A548" s="30"/>
      <c r="B548" s="31"/>
      <c r="C548" s="30"/>
      <c r="D548" s="30"/>
      <c r="E548" s="30"/>
      <c r="F548" s="30"/>
      <c r="G548" s="30"/>
      <c r="H548" s="30"/>
      <c r="I548" s="30"/>
      <c r="J548" s="30"/>
    </row>
    <row r="549" spans="1:10">
      <c r="A549" s="30"/>
      <c r="B549" s="31"/>
      <c r="C549" s="30"/>
      <c r="D549" s="30"/>
      <c r="E549" s="30"/>
      <c r="F549" s="30"/>
      <c r="G549" s="30"/>
      <c r="H549" s="30"/>
      <c r="I549" s="30"/>
      <c r="J549" s="30"/>
    </row>
    <row r="550" spans="1:10">
      <c r="A550" s="30"/>
      <c r="B550" s="31"/>
      <c r="C550" s="30"/>
      <c r="D550" s="30"/>
      <c r="E550" s="30"/>
      <c r="F550" s="30"/>
      <c r="G550" s="30"/>
      <c r="H550" s="30"/>
      <c r="I550" s="30"/>
      <c r="J550" s="30"/>
    </row>
    <row r="551" spans="1:10">
      <c r="A551" s="30"/>
      <c r="B551" s="31"/>
      <c r="C551" s="30"/>
      <c r="D551" s="30"/>
      <c r="E551" s="30"/>
      <c r="F551" s="30"/>
      <c r="G551" s="30"/>
      <c r="H551" s="30"/>
      <c r="I551" s="30"/>
      <c r="J551" s="30"/>
    </row>
    <row r="552" spans="1:10">
      <c r="A552" s="30"/>
      <c r="B552" s="31"/>
      <c r="C552" s="30"/>
      <c r="D552" s="30"/>
      <c r="E552" s="30"/>
      <c r="F552" s="30"/>
      <c r="G552" s="30"/>
      <c r="H552" s="30"/>
      <c r="I552" s="30"/>
      <c r="J552" s="30"/>
    </row>
    <row r="553" spans="1:10">
      <c r="A553" s="30"/>
      <c r="B553" s="31"/>
      <c r="C553" s="30"/>
      <c r="D553" s="30"/>
      <c r="E553" s="30"/>
      <c r="F553" s="30"/>
      <c r="G553" s="30"/>
      <c r="H553" s="30"/>
      <c r="I553" s="30"/>
      <c r="J553" s="30"/>
    </row>
    <row r="554" spans="1:10">
      <c r="A554" s="30"/>
      <c r="B554" s="31"/>
      <c r="C554" s="30"/>
      <c r="D554" s="30"/>
      <c r="E554" s="30"/>
      <c r="F554" s="30"/>
      <c r="G554" s="30"/>
      <c r="H554" s="30"/>
      <c r="I554" s="30"/>
      <c r="J554" s="30"/>
    </row>
    <row r="555" spans="1:10">
      <c r="A555" s="30"/>
      <c r="B555" s="31"/>
      <c r="C555" s="30"/>
      <c r="D555" s="30"/>
      <c r="E555" s="30"/>
      <c r="F555" s="30"/>
      <c r="G555" s="30"/>
      <c r="H555" s="30"/>
      <c r="I555" s="30"/>
      <c r="J555" s="30"/>
    </row>
    <row r="556" spans="1:10">
      <c r="A556" s="30"/>
      <c r="B556" s="31"/>
      <c r="C556" s="30"/>
      <c r="D556" s="30"/>
      <c r="E556" s="30"/>
      <c r="F556" s="30"/>
      <c r="G556" s="30"/>
      <c r="H556" s="30"/>
      <c r="I556" s="30"/>
      <c r="J556" s="30"/>
    </row>
    <row r="557" spans="1:10">
      <c r="A557" s="30"/>
      <c r="B557" s="31"/>
      <c r="C557" s="30"/>
      <c r="D557" s="30"/>
      <c r="E557" s="30"/>
      <c r="F557" s="30"/>
      <c r="G557" s="30"/>
      <c r="H557" s="30"/>
      <c r="I557" s="30"/>
      <c r="J557" s="30"/>
    </row>
    <row r="558" spans="1:10">
      <c r="A558" s="30"/>
      <c r="B558" s="31"/>
      <c r="C558" s="30"/>
      <c r="D558" s="30"/>
      <c r="E558" s="30"/>
      <c r="F558" s="30"/>
      <c r="G558" s="30"/>
      <c r="H558" s="30"/>
      <c r="I558" s="30"/>
      <c r="J558" s="30"/>
    </row>
    <row r="559" spans="1:10">
      <c r="A559" s="30"/>
      <c r="B559" s="31"/>
      <c r="C559" s="30"/>
      <c r="D559" s="30"/>
      <c r="E559" s="30"/>
      <c r="F559" s="30"/>
      <c r="G559" s="30"/>
      <c r="H559" s="30"/>
      <c r="I559" s="30"/>
      <c r="J559" s="30"/>
    </row>
    <row r="560" spans="1:10">
      <c r="A560" s="30"/>
      <c r="B560" s="31"/>
      <c r="C560" s="30"/>
      <c r="D560" s="30"/>
      <c r="E560" s="30"/>
      <c r="F560" s="30"/>
      <c r="G560" s="30"/>
      <c r="H560" s="30"/>
      <c r="I560" s="30"/>
      <c r="J560" s="30"/>
    </row>
    <row r="561" spans="1:10">
      <c r="A561" s="30"/>
      <c r="B561" s="31"/>
      <c r="C561" s="30"/>
      <c r="D561" s="30"/>
      <c r="E561" s="30"/>
      <c r="F561" s="30"/>
      <c r="G561" s="30"/>
      <c r="H561" s="30"/>
      <c r="I561" s="30"/>
      <c r="J561" s="30"/>
    </row>
    <row r="562" spans="1:10">
      <c r="A562" s="30"/>
      <c r="B562" s="31"/>
      <c r="C562" s="30"/>
      <c r="D562" s="30"/>
      <c r="E562" s="30"/>
      <c r="F562" s="30"/>
      <c r="G562" s="30"/>
      <c r="H562" s="30"/>
      <c r="I562" s="30"/>
      <c r="J562" s="30"/>
    </row>
    <row r="563" spans="1:10">
      <c r="A563" s="30"/>
      <c r="B563" s="31"/>
      <c r="C563" s="30"/>
      <c r="D563" s="30"/>
      <c r="E563" s="30"/>
      <c r="F563" s="30"/>
      <c r="G563" s="30"/>
      <c r="H563" s="30"/>
      <c r="I563" s="30"/>
      <c r="J563" s="30"/>
    </row>
    <row r="564" spans="1:10">
      <c r="A564" s="30"/>
      <c r="B564" s="31"/>
      <c r="C564" s="30"/>
      <c r="D564" s="30"/>
      <c r="E564" s="30"/>
      <c r="F564" s="30"/>
      <c r="G564" s="30"/>
      <c r="H564" s="30"/>
      <c r="I564" s="30"/>
      <c r="J564" s="30"/>
    </row>
    <row r="565" spans="1:10">
      <c r="A565" s="30"/>
      <c r="B565" s="31"/>
      <c r="C565" s="30"/>
      <c r="D565" s="30"/>
      <c r="E565" s="30"/>
      <c r="F565" s="30"/>
      <c r="G565" s="30"/>
      <c r="H565" s="30"/>
      <c r="I565" s="30"/>
      <c r="J565" s="30"/>
    </row>
    <row r="566" spans="1:10">
      <c r="A566" s="30"/>
      <c r="B566" s="31"/>
      <c r="C566" s="30"/>
      <c r="D566" s="30"/>
      <c r="E566" s="30"/>
      <c r="F566" s="30"/>
      <c r="G566" s="30"/>
      <c r="H566" s="30"/>
      <c r="I566" s="30"/>
      <c r="J566" s="30"/>
    </row>
    <row r="567" spans="1:10">
      <c r="A567" s="30"/>
      <c r="B567" s="31"/>
      <c r="C567" s="30"/>
      <c r="D567" s="30"/>
      <c r="E567" s="30"/>
      <c r="F567" s="30"/>
      <c r="G567" s="30"/>
      <c r="H567" s="30"/>
      <c r="I567" s="30"/>
      <c r="J567" s="30"/>
    </row>
    <row r="568" spans="1:10">
      <c r="A568" s="30"/>
      <c r="B568" s="31"/>
      <c r="C568" s="30"/>
      <c r="D568" s="30"/>
      <c r="E568" s="30"/>
      <c r="F568" s="30"/>
      <c r="G568" s="30"/>
      <c r="H568" s="30"/>
      <c r="I568" s="30"/>
      <c r="J568" s="30"/>
    </row>
    <row r="569" spans="1:10">
      <c r="A569" s="30"/>
      <c r="B569" s="31"/>
      <c r="C569" s="30"/>
      <c r="D569" s="30"/>
      <c r="E569" s="30"/>
      <c r="F569" s="30"/>
      <c r="G569" s="30"/>
      <c r="H569" s="30"/>
      <c r="I569" s="30"/>
      <c r="J569" s="30"/>
    </row>
    <row r="570" spans="1:10">
      <c r="A570" s="30"/>
      <c r="B570" s="31"/>
      <c r="C570" s="30"/>
      <c r="D570" s="30"/>
      <c r="E570" s="30"/>
      <c r="F570" s="30"/>
      <c r="G570" s="30"/>
      <c r="H570" s="30"/>
      <c r="I570" s="30"/>
      <c r="J570" s="30"/>
    </row>
    <row r="571" spans="1:10">
      <c r="A571" s="30"/>
      <c r="B571" s="31"/>
      <c r="C571" s="30"/>
      <c r="D571" s="30"/>
      <c r="E571" s="30"/>
      <c r="F571" s="30"/>
      <c r="G571" s="30"/>
      <c r="H571" s="30"/>
      <c r="I571" s="30"/>
      <c r="J571" s="30"/>
    </row>
    <row r="572" spans="1:10">
      <c r="A572" s="30"/>
      <c r="B572" s="31"/>
      <c r="C572" s="30"/>
      <c r="D572" s="30"/>
      <c r="E572" s="30"/>
      <c r="F572" s="30"/>
      <c r="G572" s="30"/>
      <c r="H572" s="30"/>
      <c r="I572" s="30"/>
      <c r="J572" s="30"/>
    </row>
    <row r="573" spans="1:10">
      <c r="A573" s="30"/>
      <c r="B573" s="31"/>
      <c r="C573" s="30"/>
      <c r="D573" s="30"/>
      <c r="E573" s="30"/>
      <c r="F573" s="30"/>
      <c r="G573" s="30"/>
      <c r="H573" s="30"/>
      <c r="I573" s="30"/>
      <c r="J573" s="30"/>
    </row>
    <row r="574" spans="1:10">
      <c r="A574" s="30"/>
      <c r="B574" s="31"/>
      <c r="C574" s="30"/>
      <c r="D574" s="30"/>
      <c r="E574" s="30"/>
      <c r="F574" s="30"/>
      <c r="G574" s="30"/>
      <c r="H574" s="30"/>
      <c r="I574" s="30"/>
      <c r="J574" s="30"/>
    </row>
    <row r="575" spans="1:10">
      <c r="A575" s="30"/>
      <c r="B575" s="31"/>
      <c r="C575" s="30"/>
      <c r="D575" s="30"/>
      <c r="E575" s="30"/>
      <c r="F575" s="30"/>
      <c r="G575" s="30"/>
      <c r="H575" s="30"/>
      <c r="I575" s="30"/>
      <c r="J575" s="30"/>
    </row>
    <row r="576" spans="1:10">
      <c r="A576" s="30"/>
      <c r="B576" s="31"/>
      <c r="C576" s="30"/>
      <c r="D576" s="30"/>
      <c r="E576" s="30"/>
      <c r="F576" s="30"/>
      <c r="G576" s="30"/>
      <c r="H576" s="30"/>
      <c r="I576" s="30"/>
      <c r="J576" s="30"/>
    </row>
    <row r="577" spans="1:10">
      <c r="A577" s="30"/>
      <c r="B577" s="31"/>
      <c r="C577" s="30"/>
      <c r="D577" s="30"/>
      <c r="E577" s="30"/>
      <c r="F577" s="30"/>
      <c r="G577" s="30"/>
      <c r="H577" s="30"/>
      <c r="I577" s="30"/>
      <c r="J577" s="30"/>
    </row>
    <row r="578" spans="1:10">
      <c r="A578" s="30"/>
      <c r="B578" s="31"/>
      <c r="C578" s="30"/>
      <c r="D578" s="30"/>
      <c r="E578" s="30"/>
      <c r="F578" s="30"/>
      <c r="G578" s="30"/>
      <c r="H578" s="30"/>
      <c r="I578" s="30"/>
      <c r="J578" s="30"/>
    </row>
    <row r="579" spans="1:10">
      <c r="A579" s="30"/>
      <c r="B579" s="31"/>
      <c r="C579" s="30"/>
      <c r="D579" s="30"/>
      <c r="E579" s="30"/>
      <c r="F579" s="30"/>
      <c r="G579" s="30"/>
      <c r="H579" s="30"/>
      <c r="I579" s="30"/>
      <c r="J579" s="30"/>
    </row>
    <row r="580" spans="1:10">
      <c r="A580" s="30"/>
      <c r="B580" s="31"/>
      <c r="C580" s="30"/>
      <c r="D580" s="30"/>
      <c r="E580" s="30"/>
      <c r="F580" s="30"/>
      <c r="G580" s="30"/>
      <c r="H580" s="30"/>
      <c r="I580" s="30"/>
      <c r="J580" s="30"/>
    </row>
    <row r="581" spans="1:10">
      <c r="A581" s="30"/>
      <c r="B581" s="31"/>
      <c r="C581" s="30"/>
      <c r="D581" s="30"/>
      <c r="E581" s="30"/>
      <c r="F581" s="30"/>
      <c r="G581" s="30"/>
      <c r="H581" s="30"/>
      <c r="I581" s="30"/>
      <c r="J581" s="30"/>
    </row>
    <row r="582" spans="1:10">
      <c r="A582" s="30"/>
      <c r="B582" s="31"/>
      <c r="C582" s="30"/>
      <c r="D582" s="30"/>
      <c r="E582" s="30"/>
      <c r="F582" s="30"/>
      <c r="G582" s="30"/>
      <c r="H582" s="30"/>
      <c r="I582" s="30"/>
      <c r="J582" s="30"/>
    </row>
    <row r="583" spans="1:10">
      <c r="A583" s="30"/>
      <c r="B583" s="31"/>
      <c r="C583" s="30"/>
      <c r="D583" s="30"/>
      <c r="E583" s="30"/>
      <c r="F583" s="30"/>
      <c r="G583" s="30"/>
      <c r="H583" s="30"/>
      <c r="I583" s="30"/>
      <c r="J583" s="30"/>
    </row>
    <row r="584" spans="1:10">
      <c r="A584" s="30"/>
      <c r="B584" s="31"/>
      <c r="C584" s="30"/>
      <c r="D584" s="30"/>
      <c r="E584" s="30"/>
      <c r="F584" s="30"/>
      <c r="G584" s="30"/>
      <c r="H584" s="30"/>
      <c r="I584" s="30"/>
      <c r="J584" s="30"/>
    </row>
    <row r="585" spans="1:10">
      <c r="A585" s="30"/>
      <c r="B585" s="31"/>
      <c r="C585" s="30"/>
      <c r="D585" s="30"/>
      <c r="E585" s="30"/>
      <c r="F585" s="30"/>
      <c r="G585" s="30"/>
      <c r="H585" s="30"/>
      <c r="I585" s="30"/>
      <c r="J585" s="30"/>
    </row>
    <row r="586" spans="1:10">
      <c r="A586" s="30"/>
      <c r="B586" s="31"/>
      <c r="C586" s="30"/>
      <c r="D586" s="30"/>
      <c r="E586" s="30"/>
      <c r="F586" s="30"/>
      <c r="G586" s="30"/>
      <c r="H586" s="30"/>
      <c r="I586" s="30"/>
      <c r="J586" s="30"/>
    </row>
    <row r="587" spans="1:10">
      <c r="A587" s="30"/>
      <c r="B587" s="31"/>
      <c r="C587" s="30"/>
      <c r="D587" s="30"/>
      <c r="E587" s="30"/>
      <c r="F587" s="30"/>
      <c r="G587" s="30"/>
      <c r="H587" s="30"/>
      <c r="I587" s="30"/>
      <c r="J587" s="30"/>
    </row>
    <row r="588" spans="1:10">
      <c r="A588" s="30"/>
      <c r="B588" s="31"/>
      <c r="C588" s="30"/>
      <c r="D588" s="30"/>
      <c r="E588" s="30"/>
      <c r="F588" s="30"/>
      <c r="G588" s="30"/>
      <c r="H588" s="30"/>
      <c r="I588" s="30"/>
      <c r="J588" s="30"/>
    </row>
    <row r="589" spans="1:10">
      <c r="A589" s="30"/>
      <c r="B589" s="31"/>
      <c r="C589" s="30"/>
      <c r="D589" s="30"/>
      <c r="E589" s="30"/>
      <c r="F589" s="30"/>
      <c r="G589" s="30"/>
      <c r="H589" s="30"/>
      <c r="I589" s="30"/>
      <c r="J589" s="30"/>
    </row>
    <row r="590" spans="1:10">
      <c r="A590" s="30"/>
      <c r="B590" s="31"/>
      <c r="C590" s="30"/>
      <c r="D590" s="30"/>
      <c r="E590" s="30"/>
      <c r="F590" s="30"/>
      <c r="G590" s="30"/>
      <c r="H590" s="30"/>
      <c r="I590" s="30"/>
      <c r="J590" s="30"/>
    </row>
    <row r="591" spans="1:10">
      <c r="A591" s="30"/>
      <c r="B591" s="31"/>
      <c r="C591" s="30"/>
      <c r="D591" s="30"/>
      <c r="E591" s="30"/>
      <c r="F591" s="30"/>
      <c r="G591" s="30"/>
      <c r="H591" s="30"/>
      <c r="I591" s="30"/>
      <c r="J591" s="30"/>
    </row>
    <row r="592" spans="1:10">
      <c r="A592" s="30"/>
      <c r="B592" s="31"/>
      <c r="C592" s="30"/>
      <c r="D592" s="30"/>
      <c r="E592" s="30"/>
      <c r="F592" s="30"/>
      <c r="G592" s="30"/>
      <c r="H592" s="30"/>
      <c r="I592" s="30"/>
      <c r="J592" s="30"/>
    </row>
    <row r="593" spans="1:10">
      <c r="A593" s="30"/>
      <c r="B593" s="31"/>
      <c r="C593" s="30"/>
      <c r="D593" s="30"/>
      <c r="E593" s="30"/>
      <c r="F593" s="30"/>
      <c r="G593" s="30"/>
      <c r="H593" s="30"/>
      <c r="I593" s="30"/>
      <c r="J593" s="30"/>
    </row>
    <row r="594" spans="1:10">
      <c r="A594" s="30"/>
      <c r="B594" s="31"/>
      <c r="C594" s="30"/>
      <c r="D594" s="30"/>
      <c r="E594" s="30"/>
      <c r="F594" s="30"/>
      <c r="G594" s="30"/>
      <c r="H594" s="30"/>
      <c r="I594" s="30"/>
      <c r="J594" s="30"/>
    </row>
    <row r="595" spans="1:10">
      <c r="A595" s="30"/>
      <c r="B595" s="31"/>
      <c r="C595" s="30"/>
      <c r="D595" s="30"/>
      <c r="E595" s="30"/>
      <c r="F595" s="30"/>
      <c r="G595" s="30"/>
      <c r="H595" s="30"/>
      <c r="I595" s="30"/>
      <c r="J595" s="30"/>
    </row>
    <row r="596" spans="1:10">
      <c r="A596" s="30"/>
      <c r="B596" s="31"/>
      <c r="C596" s="30"/>
      <c r="D596" s="30"/>
      <c r="E596" s="30"/>
      <c r="F596" s="30"/>
      <c r="G596" s="30"/>
      <c r="H596" s="30"/>
      <c r="I596" s="30"/>
      <c r="J596" s="30"/>
    </row>
    <row r="597" spans="1:10">
      <c r="A597" s="30"/>
      <c r="B597" s="31"/>
      <c r="C597" s="30"/>
      <c r="D597" s="30"/>
      <c r="E597" s="30"/>
      <c r="F597" s="30"/>
      <c r="G597" s="30"/>
      <c r="H597" s="30"/>
      <c r="I597" s="30"/>
      <c r="J597" s="30"/>
    </row>
    <row r="598" spans="1:10">
      <c r="A598" s="30"/>
      <c r="B598" s="31"/>
      <c r="C598" s="30"/>
      <c r="D598" s="30"/>
      <c r="E598" s="30"/>
      <c r="F598" s="30"/>
      <c r="G598" s="30"/>
      <c r="H598" s="30"/>
      <c r="I598" s="30"/>
      <c r="J598" s="30"/>
    </row>
    <row r="599" spans="1:10">
      <c r="A599" s="30"/>
      <c r="B599" s="31"/>
      <c r="C599" s="30"/>
      <c r="D599" s="30"/>
      <c r="E599" s="30"/>
      <c r="F599" s="30"/>
      <c r="G599" s="30"/>
      <c r="H599" s="30"/>
      <c r="I599" s="30"/>
      <c r="J599" s="30"/>
    </row>
    <row r="600" spans="1:10">
      <c r="A600" s="30"/>
      <c r="B600" s="31"/>
      <c r="C600" s="30"/>
      <c r="D600" s="30"/>
      <c r="E600" s="30"/>
      <c r="F600" s="30"/>
      <c r="G600" s="30"/>
      <c r="H600" s="30"/>
      <c r="I600" s="30"/>
      <c r="J600" s="30"/>
    </row>
    <row r="601" spans="1:10">
      <c r="A601" s="30"/>
      <c r="B601" s="31"/>
      <c r="C601" s="30"/>
      <c r="D601" s="30"/>
      <c r="E601" s="30"/>
      <c r="F601" s="30"/>
      <c r="G601" s="30"/>
      <c r="H601" s="30"/>
      <c r="I601" s="30"/>
      <c r="J601" s="30"/>
    </row>
    <row r="602" spans="1:10">
      <c r="A602" s="30"/>
      <c r="B602" s="31"/>
      <c r="C602" s="30"/>
      <c r="D602" s="30"/>
      <c r="E602" s="30"/>
      <c r="F602" s="30"/>
      <c r="G602" s="30"/>
      <c r="H602" s="30"/>
      <c r="I602" s="30"/>
      <c r="J602" s="30"/>
    </row>
    <row r="603" spans="1:10">
      <c r="A603" s="30"/>
      <c r="B603" s="31"/>
      <c r="C603" s="30"/>
      <c r="D603" s="30"/>
      <c r="E603" s="30"/>
      <c r="F603" s="30"/>
      <c r="G603" s="30"/>
      <c r="H603" s="30"/>
      <c r="I603" s="30"/>
      <c r="J603" s="30"/>
    </row>
    <row r="604" spans="1:10">
      <c r="A604" s="30"/>
      <c r="B604" s="31"/>
      <c r="C604" s="30"/>
      <c r="D604" s="30"/>
      <c r="E604" s="30"/>
      <c r="F604" s="30"/>
      <c r="G604" s="30"/>
      <c r="H604" s="30"/>
      <c r="I604" s="30"/>
      <c r="J604" s="30"/>
    </row>
    <row r="605" spans="1:10">
      <c r="A605" s="30"/>
      <c r="B605" s="31"/>
      <c r="C605" s="30"/>
      <c r="D605" s="30"/>
      <c r="E605" s="30"/>
      <c r="F605" s="30"/>
      <c r="G605" s="30"/>
      <c r="H605" s="30"/>
      <c r="I605" s="30"/>
      <c r="J605" s="30"/>
    </row>
    <row r="606" spans="1:10">
      <c r="A606" s="30"/>
      <c r="B606" s="31"/>
      <c r="C606" s="30"/>
      <c r="D606" s="30"/>
      <c r="E606" s="30"/>
      <c r="F606" s="30"/>
      <c r="G606" s="30"/>
      <c r="H606" s="30"/>
      <c r="I606" s="30"/>
      <c r="J606" s="30"/>
    </row>
    <row r="607" spans="1:10">
      <c r="A607" s="30"/>
      <c r="B607" s="31"/>
      <c r="C607" s="30"/>
      <c r="D607" s="30"/>
      <c r="E607" s="30"/>
      <c r="F607" s="30"/>
      <c r="G607" s="30"/>
      <c r="H607" s="30"/>
      <c r="I607" s="30"/>
      <c r="J607" s="30"/>
    </row>
    <row r="608" spans="1:10">
      <c r="A608" s="30"/>
      <c r="B608" s="31"/>
      <c r="C608" s="30"/>
      <c r="D608" s="30"/>
      <c r="E608" s="30"/>
      <c r="F608" s="30"/>
      <c r="G608" s="30"/>
      <c r="H608" s="30"/>
      <c r="I608" s="30"/>
      <c r="J608" s="30"/>
    </row>
    <row r="609" spans="1:10">
      <c r="A609" s="30"/>
      <c r="B609" s="31"/>
      <c r="C609" s="30"/>
      <c r="D609" s="30"/>
      <c r="E609" s="30"/>
      <c r="F609" s="30"/>
      <c r="G609" s="30"/>
      <c r="H609" s="30"/>
      <c r="I609" s="30"/>
      <c r="J609" s="30"/>
    </row>
    <row r="610" spans="1:10">
      <c r="A610" s="30"/>
      <c r="B610" s="31"/>
      <c r="C610" s="30"/>
      <c r="D610" s="30"/>
      <c r="E610" s="30"/>
      <c r="F610" s="30"/>
      <c r="G610" s="30"/>
      <c r="H610" s="30"/>
      <c r="I610" s="30"/>
      <c r="J610" s="30"/>
    </row>
    <row r="611" spans="1:10">
      <c r="A611" s="30"/>
      <c r="B611" s="31"/>
      <c r="C611" s="30"/>
      <c r="D611" s="30"/>
      <c r="E611" s="30"/>
      <c r="F611" s="30"/>
      <c r="G611" s="30"/>
      <c r="H611" s="30"/>
      <c r="I611" s="30"/>
      <c r="J611" s="30"/>
    </row>
    <row r="612" spans="1:10">
      <c r="A612" s="30"/>
      <c r="B612" s="31"/>
      <c r="C612" s="30"/>
      <c r="D612" s="30"/>
      <c r="E612" s="30"/>
      <c r="F612" s="30"/>
      <c r="G612" s="30"/>
      <c r="H612" s="30"/>
      <c r="I612" s="30"/>
      <c r="J612" s="30"/>
    </row>
    <row r="613" spans="1:10">
      <c r="A613" s="30"/>
      <c r="B613" s="31"/>
      <c r="C613" s="30"/>
      <c r="D613" s="30"/>
      <c r="E613" s="30"/>
      <c r="F613" s="30"/>
      <c r="G613" s="30"/>
      <c r="H613" s="30"/>
      <c r="I613" s="30"/>
      <c r="J613" s="30"/>
    </row>
    <row r="614" spans="1:10">
      <c r="A614" s="30"/>
      <c r="B614" s="31"/>
      <c r="C614" s="30"/>
      <c r="D614" s="30"/>
      <c r="E614" s="30"/>
      <c r="F614" s="30"/>
      <c r="G614" s="30"/>
      <c r="H614" s="30"/>
      <c r="I614" s="30"/>
      <c r="J614" s="30"/>
    </row>
    <row r="615" spans="1:10">
      <c r="A615" s="30"/>
      <c r="B615" s="31"/>
      <c r="C615" s="30"/>
      <c r="D615" s="30"/>
      <c r="E615" s="30"/>
      <c r="F615" s="30"/>
      <c r="G615" s="30"/>
      <c r="H615" s="30"/>
      <c r="I615" s="30"/>
      <c r="J615" s="30"/>
    </row>
    <row r="616" spans="1:10">
      <c r="A616" s="30"/>
      <c r="B616" s="31"/>
      <c r="C616" s="30"/>
      <c r="D616" s="30"/>
      <c r="E616" s="30"/>
      <c r="F616" s="30"/>
      <c r="G616" s="30"/>
      <c r="H616" s="30"/>
      <c r="I616" s="30"/>
      <c r="J616" s="30"/>
    </row>
    <row r="617" spans="1:10">
      <c r="A617" s="30"/>
      <c r="B617" s="31"/>
      <c r="C617" s="30"/>
      <c r="D617" s="30"/>
      <c r="E617" s="30"/>
      <c r="F617" s="30"/>
      <c r="G617" s="30"/>
      <c r="H617" s="30"/>
      <c r="I617" s="30"/>
      <c r="J617" s="30"/>
    </row>
    <row r="618" spans="1:10">
      <c r="A618" s="30"/>
      <c r="B618" s="31"/>
      <c r="C618" s="30"/>
      <c r="D618" s="30"/>
      <c r="E618" s="30"/>
      <c r="F618" s="30"/>
      <c r="G618" s="30"/>
      <c r="H618" s="30"/>
      <c r="I618" s="30"/>
      <c r="J618" s="30"/>
    </row>
    <row r="619" spans="1:10">
      <c r="A619" s="30"/>
      <c r="B619" s="31"/>
      <c r="C619" s="30"/>
      <c r="D619" s="30"/>
      <c r="E619" s="30"/>
      <c r="F619" s="30"/>
      <c r="G619" s="30"/>
      <c r="H619" s="30"/>
      <c r="I619" s="30"/>
      <c r="J619" s="30"/>
    </row>
    <row r="620" spans="1:10">
      <c r="A620" s="30"/>
      <c r="B620" s="31"/>
      <c r="C620" s="30"/>
      <c r="D620" s="30"/>
      <c r="E620" s="30"/>
      <c r="F620" s="30"/>
      <c r="G620" s="30"/>
      <c r="H620" s="30"/>
      <c r="I620" s="30"/>
      <c r="J620" s="30"/>
    </row>
    <row r="621" spans="1:10">
      <c r="A621" s="30"/>
      <c r="B621" s="31"/>
      <c r="C621" s="30"/>
      <c r="D621" s="30"/>
      <c r="E621" s="30"/>
      <c r="F621" s="30"/>
      <c r="G621" s="30"/>
      <c r="H621" s="30"/>
      <c r="I621" s="30"/>
      <c r="J621" s="30"/>
    </row>
    <row r="622" spans="1:10">
      <c r="A622" s="30"/>
      <c r="B622" s="31"/>
      <c r="C622" s="30"/>
      <c r="D622" s="30"/>
      <c r="E622" s="30"/>
      <c r="F622" s="30"/>
      <c r="G622" s="30"/>
      <c r="H622" s="30"/>
      <c r="I622" s="30"/>
      <c r="J622" s="30"/>
    </row>
    <row r="623" spans="1:10">
      <c r="A623" s="30"/>
      <c r="B623" s="31"/>
      <c r="C623" s="30"/>
      <c r="D623" s="30"/>
      <c r="E623" s="30"/>
      <c r="F623" s="30"/>
      <c r="G623" s="30"/>
      <c r="H623" s="30"/>
      <c r="I623" s="30"/>
      <c r="J623" s="30"/>
    </row>
    <row r="624" spans="1:10">
      <c r="A624" s="30"/>
      <c r="B624" s="31"/>
      <c r="C624" s="30"/>
      <c r="D624" s="30"/>
      <c r="E624" s="30"/>
      <c r="F624" s="30"/>
      <c r="G624" s="30"/>
      <c r="H624" s="30"/>
      <c r="I624" s="30"/>
      <c r="J624" s="30"/>
    </row>
    <row r="625" spans="1:10">
      <c r="A625" s="30"/>
      <c r="B625" s="31"/>
      <c r="C625" s="30"/>
      <c r="D625" s="30"/>
      <c r="E625" s="30"/>
      <c r="F625" s="30"/>
      <c r="G625" s="30"/>
      <c r="H625" s="30"/>
      <c r="I625" s="30"/>
      <c r="J625" s="30"/>
    </row>
    <row r="626" spans="1:10">
      <c r="A626" s="30"/>
      <c r="B626" s="31"/>
      <c r="C626" s="30"/>
      <c r="D626" s="30"/>
      <c r="E626" s="30"/>
      <c r="F626" s="30"/>
      <c r="G626" s="30"/>
      <c r="H626" s="30"/>
      <c r="I626" s="30"/>
      <c r="J626" s="30"/>
    </row>
    <row r="627" spans="1:10">
      <c r="A627" s="30"/>
      <c r="B627" s="31"/>
      <c r="C627" s="30"/>
      <c r="D627" s="30"/>
      <c r="E627" s="30"/>
      <c r="F627" s="30"/>
      <c r="G627" s="30"/>
      <c r="H627" s="30"/>
      <c r="I627" s="30"/>
      <c r="J627" s="30"/>
    </row>
    <row r="628" spans="1:10">
      <c r="A628" s="30"/>
      <c r="B628" s="31"/>
      <c r="C628" s="30"/>
      <c r="D628" s="30"/>
      <c r="E628" s="30"/>
      <c r="F628" s="30"/>
      <c r="G628" s="30"/>
      <c r="H628" s="30"/>
      <c r="I628" s="30"/>
      <c r="J628" s="30"/>
    </row>
    <row r="629" spans="1:10">
      <c r="A629" s="30"/>
      <c r="B629" s="31"/>
      <c r="C629" s="30"/>
      <c r="D629" s="30"/>
      <c r="E629" s="30"/>
      <c r="F629" s="30"/>
      <c r="G629" s="30"/>
      <c r="H629" s="30"/>
      <c r="I629" s="30"/>
      <c r="J629" s="30"/>
    </row>
    <row r="630" spans="1:10">
      <c r="A630" s="30"/>
      <c r="B630" s="31"/>
      <c r="C630" s="30"/>
      <c r="D630" s="30"/>
      <c r="E630" s="30"/>
      <c r="F630" s="30"/>
      <c r="G630" s="30"/>
      <c r="H630" s="30"/>
      <c r="I630" s="30"/>
      <c r="J630" s="30"/>
    </row>
    <row r="631" spans="1:10">
      <c r="A631" s="30"/>
      <c r="B631" s="31"/>
      <c r="C631" s="30"/>
      <c r="D631" s="30"/>
      <c r="E631" s="30"/>
      <c r="F631" s="30"/>
      <c r="G631" s="30"/>
      <c r="H631" s="30"/>
      <c r="I631" s="30"/>
      <c r="J631" s="30"/>
    </row>
    <row r="632" spans="1:10">
      <c r="A632" s="30"/>
      <c r="B632" s="31"/>
      <c r="C632" s="30"/>
      <c r="D632" s="30"/>
      <c r="E632" s="30"/>
      <c r="F632" s="30"/>
      <c r="G632" s="30"/>
      <c r="H632" s="30"/>
      <c r="I632" s="30"/>
      <c r="J632" s="30"/>
    </row>
    <row r="633" spans="1:10">
      <c r="A633" s="30"/>
      <c r="B633" s="31"/>
      <c r="C633" s="30"/>
      <c r="D633" s="30"/>
      <c r="E633" s="30"/>
      <c r="F633" s="30"/>
      <c r="G633" s="30"/>
      <c r="H633" s="30"/>
      <c r="I633" s="30"/>
      <c r="J633" s="30"/>
    </row>
    <row r="634" spans="1:10">
      <c r="A634" s="30"/>
      <c r="B634" s="31"/>
      <c r="C634" s="30"/>
      <c r="D634" s="30"/>
      <c r="E634" s="30"/>
      <c r="F634" s="30"/>
      <c r="G634" s="30"/>
      <c r="H634" s="30"/>
      <c r="I634" s="30"/>
      <c r="J634" s="30"/>
    </row>
    <row r="635" spans="1:10">
      <c r="A635" s="30"/>
      <c r="B635" s="31"/>
      <c r="C635" s="30"/>
      <c r="D635" s="30"/>
      <c r="E635" s="30"/>
      <c r="F635" s="30"/>
      <c r="G635" s="30"/>
      <c r="H635" s="30"/>
      <c r="I635" s="30"/>
      <c r="J635" s="30"/>
    </row>
    <row r="636" spans="1:10">
      <c r="A636" s="30"/>
      <c r="B636" s="31"/>
      <c r="C636" s="30"/>
      <c r="D636" s="30"/>
      <c r="E636" s="30"/>
      <c r="F636" s="30"/>
      <c r="G636" s="30"/>
      <c r="H636" s="30"/>
      <c r="I636" s="30"/>
      <c r="J636" s="30"/>
    </row>
    <row r="637" spans="1:10">
      <c r="A637" s="30"/>
      <c r="B637" s="31"/>
      <c r="C637" s="30"/>
      <c r="D637" s="30"/>
      <c r="E637" s="30"/>
      <c r="F637" s="30"/>
      <c r="G637" s="30"/>
      <c r="H637" s="30"/>
      <c r="I637" s="30"/>
      <c r="J637" s="30"/>
    </row>
    <row r="638" spans="1:10">
      <c r="A638" s="30"/>
      <c r="B638" s="31"/>
      <c r="C638" s="30"/>
      <c r="D638" s="30"/>
      <c r="E638" s="30"/>
      <c r="F638" s="30"/>
      <c r="G638" s="30"/>
      <c r="H638" s="30"/>
      <c r="I638" s="30"/>
      <c r="J638" s="30"/>
    </row>
    <row r="639" spans="1:10">
      <c r="A639" s="30"/>
      <c r="B639" s="31"/>
      <c r="C639" s="30"/>
      <c r="D639" s="30"/>
      <c r="E639" s="30"/>
      <c r="F639" s="30"/>
      <c r="G639" s="30"/>
      <c r="H639" s="30"/>
      <c r="I639" s="30"/>
      <c r="J639" s="30"/>
    </row>
    <row r="640" spans="1:10">
      <c r="A640" s="30"/>
      <c r="B640" s="31"/>
      <c r="C640" s="30"/>
      <c r="D640" s="30"/>
      <c r="E640" s="30"/>
      <c r="F640" s="30"/>
      <c r="G640" s="30"/>
      <c r="H640" s="30"/>
      <c r="I640" s="30"/>
      <c r="J640" s="30"/>
    </row>
    <row r="641" spans="1:10">
      <c r="A641" s="30"/>
      <c r="B641" s="31"/>
      <c r="C641" s="30"/>
      <c r="D641" s="30"/>
      <c r="E641" s="30"/>
      <c r="F641" s="30"/>
      <c r="G641" s="30"/>
      <c r="H641" s="30"/>
      <c r="I641" s="30"/>
      <c r="J641" s="30"/>
    </row>
    <row r="642" spans="1:10">
      <c r="A642" s="30"/>
      <c r="B642" s="31"/>
      <c r="C642" s="30"/>
      <c r="D642" s="30"/>
      <c r="E642" s="30"/>
      <c r="F642" s="30"/>
      <c r="G642" s="30"/>
      <c r="H642" s="30"/>
      <c r="I642" s="30"/>
      <c r="J642" s="30"/>
    </row>
    <row r="643" spans="1:10">
      <c r="A643" s="30"/>
      <c r="B643" s="31"/>
      <c r="C643" s="30"/>
      <c r="D643" s="30"/>
      <c r="E643" s="30"/>
      <c r="F643" s="30"/>
      <c r="G643" s="30"/>
      <c r="H643" s="30"/>
      <c r="I643" s="30"/>
      <c r="J643" s="30"/>
    </row>
    <row r="644" spans="1:10">
      <c r="A644" s="30"/>
      <c r="B644" s="31"/>
      <c r="C644" s="30"/>
      <c r="D644" s="30"/>
      <c r="E644" s="30"/>
      <c r="F644" s="30"/>
      <c r="G644" s="30"/>
      <c r="H644" s="30"/>
      <c r="I644" s="30"/>
      <c r="J644" s="30"/>
    </row>
    <row r="645" spans="1:10">
      <c r="A645" s="30"/>
      <c r="B645" s="31"/>
      <c r="C645" s="30"/>
      <c r="D645" s="30"/>
      <c r="E645" s="30"/>
      <c r="F645" s="30"/>
      <c r="G645" s="30"/>
      <c r="H645" s="30"/>
      <c r="I645" s="30"/>
      <c r="J645" s="30"/>
    </row>
    <row r="646" spans="1:10">
      <c r="A646" s="30"/>
      <c r="B646" s="31"/>
      <c r="C646" s="30"/>
      <c r="D646" s="30"/>
      <c r="E646" s="30"/>
      <c r="F646" s="30"/>
      <c r="G646" s="30"/>
      <c r="H646" s="30"/>
      <c r="I646" s="30"/>
      <c r="J646" s="30"/>
    </row>
    <row r="647" spans="1:10">
      <c r="A647" s="30"/>
      <c r="B647" s="31"/>
      <c r="C647" s="30"/>
      <c r="D647" s="30"/>
      <c r="E647" s="30"/>
      <c r="F647" s="30"/>
      <c r="G647" s="30"/>
      <c r="H647" s="30"/>
      <c r="I647" s="30"/>
      <c r="J647" s="30"/>
    </row>
    <row r="648" spans="1:10">
      <c r="A648" s="30"/>
      <c r="B648" s="31"/>
      <c r="C648" s="30"/>
      <c r="D648" s="30"/>
      <c r="E648" s="30"/>
      <c r="F648" s="30"/>
      <c r="G648" s="30"/>
      <c r="H648" s="30"/>
      <c r="I648" s="30"/>
      <c r="J648" s="30"/>
    </row>
    <row r="649" spans="1:10">
      <c r="A649" s="30"/>
      <c r="B649" s="31"/>
      <c r="C649" s="30"/>
      <c r="D649" s="30"/>
      <c r="E649" s="30"/>
      <c r="F649" s="30"/>
      <c r="G649" s="30"/>
      <c r="H649" s="30"/>
      <c r="I649" s="30"/>
      <c r="J649" s="30"/>
    </row>
    <row r="650" spans="1:10">
      <c r="A650" s="30"/>
      <c r="B650" s="31"/>
      <c r="C650" s="30"/>
      <c r="D650" s="30"/>
      <c r="E650" s="30"/>
      <c r="F650" s="30"/>
      <c r="G650" s="30"/>
      <c r="H650" s="30"/>
      <c r="I650" s="30"/>
      <c r="J650" s="30"/>
    </row>
    <row r="651" spans="1:10">
      <c r="A651" s="30"/>
      <c r="B651" s="31"/>
      <c r="C651" s="30"/>
      <c r="D651" s="30"/>
      <c r="E651" s="30"/>
      <c r="F651" s="30"/>
      <c r="G651" s="30"/>
      <c r="H651" s="30"/>
      <c r="I651" s="30"/>
      <c r="J651" s="30"/>
    </row>
    <row r="652" spans="1:10">
      <c r="A652" s="30"/>
      <c r="B652" s="31"/>
      <c r="C652" s="30"/>
      <c r="D652" s="30"/>
      <c r="E652" s="30"/>
      <c r="F652" s="30"/>
      <c r="G652" s="30"/>
      <c r="H652" s="30"/>
      <c r="I652" s="30"/>
      <c r="J652" s="30"/>
    </row>
    <row r="653" spans="1:10">
      <c r="A653" s="30"/>
      <c r="B653" s="31"/>
      <c r="C653" s="30"/>
      <c r="D653" s="30"/>
      <c r="E653" s="30"/>
      <c r="F653" s="30"/>
      <c r="G653" s="30"/>
      <c r="H653" s="30"/>
      <c r="I653" s="30"/>
      <c r="J653" s="30"/>
    </row>
    <row r="654" spans="1:10">
      <c r="A654" s="30"/>
      <c r="B654" s="31"/>
      <c r="C654" s="30"/>
      <c r="D654" s="30"/>
      <c r="E654" s="30"/>
      <c r="F654" s="30"/>
      <c r="G654" s="30"/>
      <c r="H654" s="30"/>
      <c r="I654" s="30"/>
      <c r="J654" s="30"/>
    </row>
    <row r="655" spans="1:10">
      <c r="A655" s="30"/>
      <c r="B655" s="31"/>
      <c r="C655" s="30"/>
      <c r="D655" s="30"/>
      <c r="E655" s="30"/>
      <c r="F655" s="30"/>
      <c r="G655" s="30"/>
      <c r="H655" s="30"/>
      <c r="I655" s="30"/>
      <c r="J655" s="30"/>
    </row>
    <row r="656" spans="1:10">
      <c r="A656" s="30"/>
      <c r="B656" s="31"/>
      <c r="C656" s="30"/>
      <c r="D656" s="30"/>
      <c r="E656" s="30"/>
      <c r="F656" s="30"/>
      <c r="G656" s="30"/>
      <c r="H656" s="30"/>
      <c r="I656" s="30"/>
      <c r="J656" s="30"/>
    </row>
    <row r="657" spans="1:10">
      <c r="A657" s="30"/>
      <c r="B657" s="31"/>
      <c r="C657" s="30"/>
      <c r="D657" s="30"/>
      <c r="E657" s="30"/>
      <c r="F657" s="30"/>
      <c r="G657" s="30"/>
      <c r="H657" s="30"/>
      <c r="I657" s="30"/>
      <c r="J657" s="30"/>
    </row>
    <row r="658" spans="1:10">
      <c r="A658" s="30"/>
      <c r="B658" s="31"/>
      <c r="C658" s="30"/>
      <c r="D658" s="30"/>
      <c r="E658" s="30"/>
      <c r="F658" s="30"/>
      <c r="G658" s="30"/>
      <c r="H658" s="30"/>
      <c r="I658" s="30"/>
      <c r="J658" s="30"/>
    </row>
    <row r="659" spans="1:10">
      <c r="A659" s="30"/>
      <c r="B659" s="31"/>
      <c r="C659" s="30"/>
      <c r="D659" s="30"/>
      <c r="E659" s="30"/>
      <c r="F659" s="30"/>
      <c r="G659" s="30"/>
      <c r="H659" s="30"/>
      <c r="I659" s="30"/>
      <c r="J659" s="30"/>
    </row>
    <row r="660" spans="1:10">
      <c r="A660" s="30"/>
      <c r="B660" s="31"/>
      <c r="C660" s="30"/>
      <c r="D660" s="30"/>
      <c r="E660" s="30"/>
      <c r="F660" s="30"/>
      <c r="G660" s="30"/>
      <c r="H660" s="30"/>
      <c r="I660" s="30"/>
      <c r="J660" s="30"/>
    </row>
    <row r="661" spans="1:10">
      <c r="A661" s="30"/>
      <c r="B661" s="31"/>
      <c r="C661" s="30"/>
      <c r="D661" s="30"/>
      <c r="E661" s="30"/>
      <c r="F661" s="30"/>
      <c r="G661" s="30"/>
      <c r="H661" s="30"/>
      <c r="I661" s="30"/>
      <c r="J661" s="30"/>
    </row>
    <row r="662" spans="1:10">
      <c r="A662" s="30"/>
      <c r="B662" s="31"/>
      <c r="C662" s="30"/>
      <c r="D662" s="30"/>
      <c r="E662" s="30"/>
      <c r="F662" s="30"/>
      <c r="G662" s="30"/>
      <c r="H662" s="30"/>
      <c r="I662" s="30"/>
      <c r="J662" s="30"/>
    </row>
    <row r="663" spans="1:10">
      <c r="A663" s="30"/>
      <c r="B663" s="31"/>
      <c r="C663" s="30"/>
      <c r="D663" s="30"/>
      <c r="E663" s="30"/>
      <c r="F663" s="30"/>
      <c r="G663" s="30"/>
      <c r="H663" s="30"/>
      <c r="I663" s="30"/>
      <c r="J663" s="30"/>
    </row>
    <row r="664" spans="1:10">
      <c r="A664" s="30"/>
      <c r="B664" s="31"/>
      <c r="C664" s="30"/>
      <c r="D664" s="30"/>
      <c r="E664" s="30"/>
      <c r="F664" s="30"/>
      <c r="G664" s="30"/>
      <c r="H664" s="30"/>
      <c r="I664" s="30"/>
      <c r="J664" s="30"/>
    </row>
    <row r="665" spans="1:10">
      <c r="A665" s="30"/>
      <c r="B665" s="31"/>
      <c r="C665" s="30"/>
      <c r="D665" s="30"/>
      <c r="E665" s="30"/>
      <c r="F665" s="30"/>
      <c r="G665" s="30"/>
      <c r="H665" s="30"/>
      <c r="I665" s="30"/>
      <c r="J665" s="30"/>
    </row>
    <row r="666" spans="1:10">
      <c r="A666" s="30"/>
      <c r="B666" s="31"/>
      <c r="C666" s="30"/>
      <c r="D666" s="30"/>
      <c r="E666" s="30"/>
      <c r="F666" s="30"/>
      <c r="G666" s="30"/>
      <c r="H666" s="30"/>
      <c r="I666" s="30"/>
      <c r="J666" s="30"/>
    </row>
    <row r="667" spans="1:10">
      <c r="A667" s="30"/>
      <c r="B667" s="31"/>
      <c r="C667" s="30"/>
      <c r="D667" s="30"/>
      <c r="E667" s="30"/>
      <c r="F667" s="30"/>
      <c r="G667" s="30"/>
      <c r="H667" s="30"/>
      <c r="I667" s="30"/>
      <c r="J667" s="30"/>
    </row>
    <row r="668" spans="1:10">
      <c r="A668" s="30"/>
      <c r="B668" s="31"/>
      <c r="C668" s="30"/>
      <c r="D668" s="30"/>
      <c r="E668" s="30"/>
      <c r="F668" s="30"/>
      <c r="G668" s="30"/>
      <c r="H668" s="30"/>
      <c r="I668" s="30"/>
      <c r="J668" s="30"/>
    </row>
    <row r="669" spans="1:10">
      <c r="A669" s="30"/>
      <c r="B669" s="31"/>
      <c r="C669" s="30"/>
      <c r="D669" s="30"/>
      <c r="E669" s="30"/>
      <c r="F669" s="30"/>
      <c r="G669" s="30"/>
      <c r="H669" s="30"/>
      <c r="I669" s="30"/>
      <c r="J669" s="30"/>
    </row>
    <row r="670" spans="1:10">
      <c r="A670" s="30"/>
      <c r="B670" s="31"/>
      <c r="C670" s="30"/>
      <c r="D670" s="30"/>
      <c r="E670" s="30"/>
      <c r="F670" s="30"/>
      <c r="G670" s="30"/>
      <c r="H670" s="30"/>
      <c r="I670" s="30"/>
      <c r="J670" s="30"/>
    </row>
    <row r="671" spans="1:10">
      <c r="A671" s="30"/>
      <c r="B671" s="31"/>
      <c r="C671" s="30"/>
      <c r="D671" s="30"/>
      <c r="E671" s="30"/>
      <c r="F671" s="30"/>
      <c r="G671" s="30"/>
      <c r="H671" s="30"/>
      <c r="I671" s="30"/>
      <c r="J671" s="30"/>
    </row>
    <row r="672" spans="1:10">
      <c r="A672" s="30"/>
      <c r="B672" s="31"/>
      <c r="C672" s="30"/>
      <c r="D672" s="30"/>
      <c r="E672" s="30"/>
      <c r="F672" s="30"/>
      <c r="G672" s="30"/>
      <c r="H672" s="30"/>
      <c r="I672" s="30"/>
      <c r="J672" s="30"/>
    </row>
    <row r="673" spans="1:10">
      <c r="A673" s="30"/>
      <c r="B673" s="31"/>
      <c r="C673" s="30"/>
      <c r="D673" s="30"/>
      <c r="E673" s="30"/>
      <c r="F673" s="30"/>
      <c r="G673" s="30"/>
      <c r="H673" s="30"/>
      <c r="I673" s="30"/>
      <c r="J673" s="30"/>
    </row>
    <row r="674" spans="1:10">
      <c r="A674" s="30"/>
      <c r="B674" s="31"/>
      <c r="C674" s="30"/>
      <c r="D674" s="30"/>
      <c r="E674" s="30"/>
      <c r="F674" s="30"/>
      <c r="G674" s="30"/>
      <c r="H674" s="30"/>
      <c r="I674" s="30"/>
      <c r="J674" s="30"/>
    </row>
    <row r="675" spans="1:10">
      <c r="A675" s="30"/>
      <c r="B675" s="31"/>
      <c r="C675" s="30"/>
      <c r="D675" s="30"/>
      <c r="E675" s="30"/>
      <c r="F675" s="30"/>
      <c r="G675" s="30"/>
      <c r="H675" s="30"/>
      <c r="I675" s="30"/>
      <c r="J675" s="30"/>
    </row>
    <row r="676" spans="1:10">
      <c r="A676" s="30"/>
      <c r="B676" s="31"/>
      <c r="C676" s="30"/>
      <c r="D676" s="30"/>
      <c r="E676" s="30"/>
      <c r="F676" s="30"/>
      <c r="G676" s="30"/>
      <c r="H676" s="30"/>
      <c r="I676" s="30"/>
      <c r="J676" s="30"/>
    </row>
    <row r="677" spans="1:10">
      <c r="A677" s="30"/>
      <c r="B677" s="31"/>
      <c r="C677" s="30"/>
      <c r="D677" s="30"/>
      <c r="E677" s="30"/>
      <c r="F677" s="30"/>
      <c r="G677" s="30"/>
      <c r="H677" s="30"/>
      <c r="I677" s="30"/>
      <c r="J677" s="30"/>
    </row>
    <row r="678" spans="1:10">
      <c r="A678" s="30"/>
      <c r="B678" s="31"/>
      <c r="C678" s="30"/>
      <c r="D678" s="30"/>
      <c r="E678" s="30"/>
      <c r="F678" s="30"/>
      <c r="G678" s="30"/>
      <c r="H678" s="30"/>
      <c r="I678" s="30"/>
      <c r="J678" s="30"/>
    </row>
    <row r="679" spans="1:10">
      <c r="A679" s="30"/>
      <c r="B679" s="31"/>
      <c r="C679" s="30"/>
      <c r="D679" s="30"/>
      <c r="E679" s="30"/>
      <c r="F679" s="30"/>
      <c r="G679" s="30"/>
      <c r="H679" s="30"/>
      <c r="I679" s="30"/>
      <c r="J679" s="30"/>
    </row>
    <row r="680" spans="1:10">
      <c r="A680" s="30"/>
      <c r="B680" s="31"/>
      <c r="C680" s="30"/>
      <c r="D680" s="30"/>
      <c r="E680" s="30"/>
      <c r="F680" s="30"/>
      <c r="G680" s="30"/>
      <c r="H680" s="30"/>
      <c r="I680" s="30"/>
      <c r="J680" s="30"/>
    </row>
    <row r="681" spans="1:10">
      <c r="A681" s="30"/>
      <c r="B681" s="31"/>
      <c r="C681" s="30"/>
      <c r="D681" s="30"/>
      <c r="E681" s="30"/>
      <c r="F681" s="30"/>
      <c r="G681" s="30"/>
      <c r="H681" s="30"/>
      <c r="I681" s="30"/>
      <c r="J681" s="30"/>
    </row>
    <row r="682" spans="1:10">
      <c r="A682" s="30"/>
      <c r="B682" s="31"/>
      <c r="C682" s="30"/>
      <c r="D682" s="30"/>
      <c r="E682" s="30"/>
      <c r="F682" s="30"/>
      <c r="G682" s="30"/>
      <c r="H682" s="30"/>
      <c r="I682" s="30"/>
      <c r="J682" s="30"/>
    </row>
    <row r="683" spans="1:10">
      <c r="A683" s="30"/>
      <c r="B683" s="31"/>
      <c r="C683" s="30"/>
      <c r="D683" s="30"/>
      <c r="E683" s="30"/>
      <c r="F683" s="30"/>
      <c r="G683" s="30"/>
      <c r="H683" s="30"/>
      <c r="I683" s="30"/>
      <c r="J683" s="30"/>
    </row>
    <row r="684" spans="1:10">
      <c r="A684" s="30"/>
      <c r="B684" s="31"/>
      <c r="C684" s="30"/>
      <c r="D684" s="30"/>
      <c r="E684" s="30"/>
      <c r="F684" s="30"/>
      <c r="G684" s="30"/>
      <c r="H684" s="30"/>
      <c r="I684" s="30"/>
      <c r="J684" s="30"/>
    </row>
    <row r="685" spans="1:10">
      <c r="A685" s="30"/>
      <c r="B685" s="31"/>
      <c r="C685" s="30"/>
      <c r="D685" s="30"/>
      <c r="E685" s="30"/>
      <c r="F685" s="30"/>
      <c r="G685" s="30"/>
      <c r="H685" s="30"/>
      <c r="I685" s="30"/>
      <c r="J685" s="30"/>
    </row>
    <row r="686" spans="1:10">
      <c r="A686" s="30"/>
      <c r="B686" s="31"/>
      <c r="C686" s="30"/>
      <c r="D686" s="30"/>
      <c r="E686" s="30"/>
      <c r="F686" s="30"/>
      <c r="G686" s="30"/>
      <c r="H686" s="30"/>
      <c r="I686" s="30"/>
      <c r="J686" s="30"/>
    </row>
    <row r="687" spans="1:10">
      <c r="A687" s="30"/>
      <c r="B687" s="31"/>
      <c r="C687" s="30"/>
      <c r="D687" s="30"/>
      <c r="E687" s="30"/>
      <c r="F687" s="30"/>
      <c r="G687" s="30"/>
      <c r="H687" s="30"/>
      <c r="I687" s="30"/>
      <c r="J687" s="30"/>
    </row>
    <row r="688" spans="1:10">
      <c r="A688" s="30"/>
      <c r="B688" s="31"/>
      <c r="C688" s="30"/>
      <c r="D688" s="30"/>
      <c r="E688" s="30"/>
      <c r="F688" s="30"/>
      <c r="G688" s="30"/>
      <c r="H688" s="30"/>
      <c r="I688" s="30"/>
      <c r="J688" s="30"/>
    </row>
    <row r="689" spans="1:10">
      <c r="A689" s="30"/>
      <c r="B689" s="31"/>
      <c r="C689" s="30"/>
      <c r="D689" s="30"/>
      <c r="E689" s="30"/>
      <c r="F689" s="30"/>
      <c r="G689" s="30"/>
      <c r="H689" s="30"/>
      <c r="I689" s="30"/>
      <c r="J689" s="30"/>
    </row>
    <row r="690" spans="1:10">
      <c r="A690" s="30"/>
      <c r="B690" s="31"/>
      <c r="C690" s="30"/>
      <c r="D690" s="30"/>
      <c r="E690" s="30"/>
      <c r="F690" s="30"/>
      <c r="G690" s="30"/>
      <c r="H690" s="30"/>
      <c r="I690" s="30"/>
      <c r="J690" s="30"/>
    </row>
    <row r="691" spans="1:10">
      <c r="A691" s="30"/>
      <c r="B691" s="31"/>
      <c r="C691" s="30"/>
      <c r="D691" s="30"/>
      <c r="E691" s="30"/>
      <c r="F691" s="30"/>
      <c r="G691" s="30"/>
      <c r="H691" s="30"/>
      <c r="I691" s="30"/>
      <c r="J691" s="30"/>
    </row>
    <row r="692" spans="1:10">
      <c r="A692" s="30"/>
      <c r="B692" s="31"/>
      <c r="C692" s="30"/>
      <c r="D692" s="30"/>
      <c r="E692" s="30"/>
      <c r="F692" s="30"/>
      <c r="G692" s="30"/>
      <c r="H692" s="30"/>
      <c r="I692" s="30"/>
      <c r="J692" s="30"/>
    </row>
    <row r="693" spans="1:10">
      <c r="A693" s="30"/>
      <c r="B693" s="31"/>
      <c r="C693" s="30"/>
      <c r="D693" s="30"/>
      <c r="E693" s="30"/>
      <c r="F693" s="30"/>
      <c r="G693" s="30"/>
      <c r="H693" s="30"/>
      <c r="I693" s="30"/>
      <c r="J693" s="30"/>
    </row>
    <row r="694" spans="1:10">
      <c r="A694" s="30"/>
      <c r="B694" s="31"/>
      <c r="C694" s="30"/>
      <c r="D694" s="30"/>
      <c r="E694" s="30"/>
      <c r="F694" s="30"/>
      <c r="G694" s="30"/>
      <c r="H694" s="30"/>
      <c r="I694" s="30"/>
      <c r="J694" s="30"/>
    </row>
    <row r="695" spans="1:10">
      <c r="A695" s="30"/>
      <c r="B695" s="31"/>
      <c r="C695" s="30"/>
      <c r="D695" s="30"/>
      <c r="E695" s="30"/>
      <c r="F695" s="30"/>
      <c r="G695" s="30"/>
      <c r="H695" s="30"/>
      <c r="I695" s="30"/>
      <c r="J695" s="30"/>
    </row>
    <row r="696" spans="1:10">
      <c r="A696" s="30"/>
      <c r="B696" s="31"/>
      <c r="C696" s="30"/>
      <c r="D696" s="30"/>
      <c r="E696" s="30"/>
      <c r="F696" s="30"/>
      <c r="G696" s="30"/>
      <c r="H696" s="30"/>
      <c r="I696" s="30"/>
      <c r="J696" s="30"/>
    </row>
    <row r="697" spans="1:10">
      <c r="A697" s="30"/>
      <c r="B697" s="31"/>
      <c r="C697" s="30"/>
      <c r="D697" s="30"/>
      <c r="E697" s="30"/>
      <c r="F697" s="30"/>
      <c r="G697" s="30"/>
      <c r="H697" s="30"/>
      <c r="I697" s="30"/>
      <c r="J697" s="30"/>
    </row>
    <row r="698" spans="1:10">
      <c r="A698" s="30"/>
      <c r="B698" s="31"/>
      <c r="C698" s="30"/>
      <c r="D698" s="30"/>
      <c r="E698" s="30"/>
      <c r="F698" s="30"/>
      <c r="G698" s="30"/>
      <c r="H698" s="30"/>
      <c r="I698" s="30"/>
      <c r="J698" s="30"/>
    </row>
    <row r="699" spans="1:10">
      <c r="A699" s="30"/>
      <c r="B699" s="31"/>
      <c r="C699" s="30"/>
      <c r="D699" s="30"/>
      <c r="E699" s="30"/>
      <c r="F699" s="30"/>
      <c r="G699" s="30"/>
      <c r="H699" s="30"/>
      <c r="I699" s="30"/>
      <c r="J699" s="30"/>
    </row>
    <row r="700" spans="1:10">
      <c r="A700" s="30"/>
      <c r="B700" s="31"/>
      <c r="C700" s="30"/>
      <c r="D700" s="30"/>
      <c r="E700" s="30"/>
      <c r="F700" s="30"/>
      <c r="G700" s="30"/>
      <c r="H700" s="30"/>
      <c r="I700" s="30"/>
      <c r="J700" s="30"/>
    </row>
    <row r="701" spans="1:10">
      <c r="A701" s="30"/>
      <c r="B701" s="31"/>
      <c r="C701" s="30"/>
      <c r="D701" s="30"/>
      <c r="E701" s="30"/>
      <c r="F701" s="30"/>
      <c r="G701" s="30"/>
      <c r="H701" s="30"/>
      <c r="I701" s="30"/>
      <c r="J701" s="30"/>
    </row>
    <row r="702" spans="1:10">
      <c r="A702" s="30"/>
      <c r="B702" s="31"/>
      <c r="C702" s="30"/>
      <c r="D702" s="30"/>
      <c r="E702" s="30"/>
      <c r="F702" s="30"/>
      <c r="G702" s="30"/>
      <c r="H702" s="30"/>
      <c r="I702" s="30"/>
      <c r="J702" s="30"/>
    </row>
    <row r="703" spans="1:10">
      <c r="A703" s="30"/>
      <c r="B703" s="31"/>
      <c r="C703" s="30"/>
      <c r="D703" s="30"/>
      <c r="E703" s="30"/>
      <c r="F703" s="30"/>
      <c r="G703" s="30"/>
      <c r="H703" s="30"/>
      <c r="I703" s="30"/>
      <c r="J703" s="30"/>
    </row>
    <row r="704" spans="1:10">
      <c r="A704" s="30"/>
      <c r="B704" s="31"/>
      <c r="C704" s="30"/>
      <c r="D704" s="30"/>
      <c r="E704" s="30"/>
      <c r="F704" s="30"/>
      <c r="G704" s="30"/>
      <c r="H704" s="30"/>
      <c r="I704" s="30"/>
      <c r="J704" s="30"/>
    </row>
    <row r="705" spans="1:10">
      <c r="A705" s="30"/>
      <c r="B705" s="31"/>
      <c r="C705" s="30"/>
      <c r="D705" s="30"/>
      <c r="E705" s="30"/>
      <c r="F705" s="30"/>
      <c r="G705" s="30"/>
      <c r="H705" s="30"/>
      <c r="I705" s="30"/>
      <c r="J705" s="30"/>
    </row>
    <row r="706" spans="1:10">
      <c r="A706" s="30"/>
      <c r="B706" s="31"/>
      <c r="C706" s="30"/>
      <c r="D706" s="30"/>
      <c r="E706" s="30"/>
      <c r="F706" s="30"/>
      <c r="G706" s="30"/>
      <c r="H706" s="30"/>
      <c r="I706" s="30"/>
      <c r="J706" s="30"/>
    </row>
    <row r="707" spans="1:10">
      <c r="A707" s="30"/>
      <c r="B707" s="31"/>
      <c r="C707" s="30"/>
      <c r="D707" s="30"/>
      <c r="E707" s="30"/>
      <c r="F707" s="30"/>
      <c r="G707" s="30"/>
      <c r="H707" s="30"/>
      <c r="I707" s="30"/>
      <c r="J707" s="30"/>
    </row>
    <row r="708" spans="1:10">
      <c r="A708" s="30"/>
      <c r="B708" s="31"/>
      <c r="C708" s="30"/>
      <c r="D708" s="30"/>
      <c r="E708" s="30"/>
      <c r="F708" s="30"/>
      <c r="G708" s="30"/>
      <c r="H708" s="30"/>
      <c r="I708" s="30"/>
      <c r="J708" s="30"/>
    </row>
    <row r="709" spans="1:10">
      <c r="A709" s="30"/>
      <c r="B709" s="31"/>
      <c r="C709" s="30"/>
      <c r="D709" s="30"/>
      <c r="E709" s="30"/>
      <c r="F709" s="30"/>
      <c r="G709" s="30"/>
      <c r="H709" s="30"/>
      <c r="I709" s="30"/>
      <c r="J709" s="30"/>
    </row>
    <row r="710" spans="1:10">
      <c r="A710" s="30"/>
      <c r="B710" s="31"/>
      <c r="C710" s="30"/>
      <c r="D710" s="30"/>
      <c r="E710" s="30"/>
      <c r="F710" s="30"/>
      <c r="G710" s="30"/>
      <c r="H710" s="30"/>
      <c r="I710" s="30"/>
      <c r="J710" s="30"/>
    </row>
    <row r="711" spans="1:10">
      <c r="A711" s="30"/>
      <c r="B711" s="31"/>
      <c r="C711" s="30"/>
      <c r="D711" s="30"/>
      <c r="E711" s="30"/>
      <c r="F711" s="30"/>
      <c r="G711" s="30"/>
      <c r="H711" s="30"/>
      <c r="I711" s="30"/>
      <c r="J711" s="30"/>
    </row>
    <row r="712" spans="1:10">
      <c r="A712" s="30"/>
      <c r="B712" s="31"/>
      <c r="C712" s="30"/>
      <c r="D712" s="30"/>
      <c r="E712" s="30"/>
      <c r="F712" s="30"/>
      <c r="G712" s="30"/>
      <c r="H712" s="30"/>
      <c r="I712" s="30"/>
      <c r="J712" s="30"/>
    </row>
    <row r="713" spans="1:10">
      <c r="A713" s="30"/>
      <c r="B713" s="31"/>
      <c r="C713" s="30"/>
      <c r="D713" s="30"/>
      <c r="E713" s="30"/>
      <c r="F713" s="30"/>
      <c r="G713" s="30"/>
      <c r="H713" s="30"/>
      <c r="I713" s="30"/>
      <c r="J713" s="30"/>
    </row>
    <row r="714" spans="1:10">
      <c r="A714" s="30"/>
      <c r="B714" s="31"/>
      <c r="C714" s="30"/>
      <c r="D714" s="30"/>
      <c r="E714" s="30"/>
      <c r="F714" s="30"/>
      <c r="G714" s="30"/>
      <c r="H714" s="30"/>
      <c r="I714" s="30"/>
      <c r="J714" s="30"/>
    </row>
    <row r="715" spans="1:10">
      <c r="A715" s="30"/>
      <c r="B715" s="31"/>
      <c r="C715" s="30"/>
      <c r="D715" s="30"/>
      <c r="E715" s="30"/>
      <c r="F715" s="30"/>
      <c r="G715" s="30"/>
      <c r="H715" s="30"/>
      <c r="I715" s="30"/>
      <c r="J715" s="30"/>
    </row>
    <row r="716" spans="1:10">
      <c r="A716" s="30"/>
      <c r="B716" s="31"/>
      <c r="C716" s="30"/>
      <c r="D716" s="30"/>
      <c r="E716" s="30"/>
      <c r="F716" s="30"/>
      <c r="G716" s="30"/>
      <c r="H716" s="30"/>
      <c r="I716" s="30"/>
      <c r="J716" s="30"/>
    </row>
    <row r="717" spans="1:10">
      <c r="A717" s="30"/>
      <c r="B717" s="31"/>
      <c r="C717" s="30"/>
      <c r="D717" s="30"/>
      <c r="E717" s="30"/>
      <c r="F717" s="30"/>
      <c r="G717" s="30"/>
      <c r="H717" s="30"/>
      <c r="I717" s="30"/>
      <c r="J717" s="30"/>
    </row>
    <row r="718" spans="1:10">
      <c r="A718" s="30"/>
      <c r="B718" s="31"/>
      <c r="C718" s="30"/>
      <c r="D718" s="30"/>
      <c r="E718" s="30"/>
      <c r="F718" s="30"/>
      <c r="G718" s="30"/>
      <c r="H718" s="30"/>
      <c r="I718" s="30"/>
      <c r="J718" s="30"/>
    </row>
    <row r="719" spans="1:10">
      <c r="A719" s="30"/>
      <c r="B719" s="31"/>
      <c r="C719" s="30"/>
      <c r="D719" s="30"/>
      <c r="E719" s="30"/>
      <c r="F719" s="30"/>
      <c r="G719" s="30"/>
      <c r="H719" s="30"/>
      <c r="I719" s="30"/>
      <c r="J719" s="30"/>
    </row>
    <row r="720" spans="1:10">
      <c r="A720" s="30"/>
      <c r="B720" s="31"/>
      <c r="C720" s="30"/>
      <c r="D720" s="30"/>
      <c r="E720" s="30"/>
      <c r="F720" s="30"/>
      <c r="G720" s="30"/>
      <c r="H720" s="30"/>
      <c r="I720" s="30"/>
      <c r="J720" s="30"/>
    </row>
    <row r="721" spans="1:10">
      <c r="A721" s="30"/>
      <c r="B721" s="31"/>
      <c r="C721" s="30"/>
      <c r="D721" s="30"/>
      <c r="E721" s="30"/>
      <c r="F721" s="30"/>
      <c r="G721" s="30"/>
      <c r="H721" s="30"/>
      <c r="I721" s="30"/>
      <c r="J721" s="30"/>
    </row>
    <row r="722" spans="1:10">
      <c r="A722" s="30"/>
      <c r="B722" s="31"/>
      <c r="C722" s="30"/>
      <c r="D722" s="30"/>
      <c r="E722" s="30"/>
      <c r="F722" s="30"/>
      <c r="G722" s="30"/>
      <c r="H722" s="30"/>
      <c r="I722" s="30"/>
      <c r="J722" s="30"/>
    </row>
    <row r="723" spans="1:10">
      <c r="A723" s="30"/>
      <c r="B723" s="31"/>
      <c r="C723" s="30"/>
      <c r="D723" s="30"/>
      <c r="E723" s="30"/>
      <c r="F723" s="30"/>
      <c r="G723" s="30"/>
      <c r="H723" s="30"/>
      <c r="I723" s="30"/>
      <c r="J723" s="30"/>
    </row>
    <row r="724" spans="1:10">
      <c r="A724" s="30"/>
      <c r="B724" s="31"/>
      <c r="C724" s="30"/>
      <c r="D724" s="30"/>
      <c r="E724" s="30"/>
      <c r="F724" s="30"/>
      <c r="G724" s="30"/>
      <c r="H724" s="30"/>
      <c r="I724" s="30"/>
      <c r="J724" s="30"/>
    </row>
    <row r="725" spans="1:10">
      <c r="A725" s="30"/>
      <c r="B725" s="31"/>
      <c r="C725" s="30"/>
      <c r="D725" s="30"/>
      <c r="E725" s="30"/>
      <c r="F725" s="30"/>
      <c r="G725" s="30"/>
      <c r="H725" s="30"/>
      <c r="I725" s="30"/>
      <c r="J725" s="30"/>
    </row>
    <row r="726" spans="1:10">
      <c r="A726" s="30"/>
      <c r="B726" s="31"/>
      <c r="C726" s="30"/>
      <c r="D726" s="30"/>
      <c r="E726" s="30"/>
      <c r="F726" s="30"/>
      <c r="G726" s="30"/>
      <c r="H726" s="30"/>
      <c r="I726" s="30"/>
      <c r="J726" s="30"/>
    </row>
    <row r="727" spans="1:10">
      <c r="A727" s="30"/>
      <c r="B727" s="31"/>
      <c r="C727" s="30"/>
      <c r="D727" s="30"/>
      <c r="E727" s="30"/>
      <c r="F727" s="30"/>
      <c r="G727" s="30"/>
      <c r="H727" s="30"/>
      <c r="I727" s="30"/>
      <c r="J727" s="30"/>
    </row>
    <row r="728" spans="1:10">
      <c r="A728" s="30"/>
      <c r="B728" s="31"/>
      <c r="C728" s="30"/>
      <c r="D728" s="30"/>
      <c r="E728" s="30"/>
      <c r="F728" s="30"/>
      <c r="G728" s="30"/>
      <c r="H728" s="30"/>
      <c r="I728" s="30"/>
      <c r="J728" s="30"/>
    </row>
    <row r="729" spans="1:10">
      <c r="A729" s="30"/>
      <c r="B729" s="31"/>
      <c r="C729" s="30"/>
      <c r="D729" s="30"/>
      <c r="E729" s="30"/>
      <c r="F729" s="30"/>
      <c r="G729" s="30"/>
      <c r="H729" s="30"/>
      <c r="I729" s="30"/>
      <c r="J729" s="30"/>
    </row>
    <row r="730" spans="1:10">
      <c r="A730" s="30"/>
      <c r="B730" s="31"/>
      <c r="C730" s="30"/>
      <c r="D730" s="30"/>
      <c r="E730" s="30"/>
      <c r="F730" s="30"/>
      <c r="G730" s="30"/>
      <c r="H730" s="30"/>
      <c r="I730" s="30"/>
      <c r="J730" s="30"/>
    </row>
    <row r="731" spans="1:10">
      <c r="A731" s="30"/>
      <c r="B731" s="31"/>
      <c r="C731" s="30"/>
      <c r="D731" s="30"/>
      <c r="E731" s="30"/>
      <c r="F731" s="30"/>
      <c r="G731" s="30"/>
      <c r="H731" s="30"/>
      <c r="I731" s="30"/>
      <c r="J731" s="30"/>
    </row>
    <row r="732" spans="1:10">
      <c r="A732" s="30"/>
      <c r="B732" s="31"/>
      <c r="C732" s="30"/>
      <c r="D732" s="30"/>
      <c r="E732" s="30"/>
      <c r="F732" s="30"/>
      <c r="G732" s="30"/>
      <c r="H732" s="30"/>
      <c r="I732" s="30"/>
      <c r="J732" s="30"/>
    </row>
    <row r="733" spans="1:10">
      <c r="A733" s="30"/>
      <c r="B733" s="31"/>
      <c r="C733" s="30"/>
      <c r="D733" s="30"/>
      <c r="E733" s="30"/>
      <c r="F733" s="30"/>
      <c r="G733" s="30"/>
      <c r="H733" s="30"/>
      <c r="I733" s="30"/>
      <c r="J733" s="30"/>
    </row>
    <row r="734" spans="1:10">
      <c r="A734" s="30"/>
      <c r="B734" s="31"/>
      <c r="C734" s="30"/>
      <c r="D734" s="30"/>
      <c r="E734" s="30"/>
      <c r="F734" s="30"/>
      <c r="G734" s="30"/>
      <c r="H734" s="30"/>
      <c r="I734" s="30"/>
      <c r="J734" s="30"/>
    </row>
    <row r="735" spans="1:10">
      <c r="A735" s="30"/>
      <c r="B735" s="31"/>
      <c r="C735" s="30"/>
      <c r="D735" s="30"/>
      <c r="E735" s="30"/>
      <c r="F735" s="30"/>
      <c r="G735" s="30"/>
      <c r="H735" s="30"/>
      <c r="I735" s="30"/>
      <c r="J735" s="30"/>
    </row>
    <row r="736" spans="1:10">
      <c r="A736" s="30"/>
      <c r="B736" s="31"/>
      <c r="C736" s="30"/>
      <c r="D736" s="30"/>
      <c r="E736" s="30"/>
      <c r="F736" s="30"/>
      <c r="G736" s="30"/>
      <c r="H736" s="30"/>
      <c r="I736" s="30"/>
      <c r="J736" s="30"/>
    </row>
    <row r="737" spans="1:10">
      <c r="A737" s="30"/>
      <c r="B737" s="31"/>
      <c r="C737" s="30"/>
      <c r="D737" s="30"/>
      <c r="E737" s="30"/>
      <c r="F737" s="30"/>
      <c r="G737" s="30"/>
      <c r="H737" s="30"/>
      <c r="I737" s="30"/>
      <c r="J737" s="30"/>
    </row>
    <row r="738" spans="1:10">
      <c r="A738" s="30"/>
      <c r="B738" s="31"/>
      <c r="C738" s="30"/>
      <c r="D738" s="30"/>
      <c r="E738" s="30"/>
      <c r="F738" s="30"/>
      <c r="G738" s="30"/>
      <c r="H738" s="30"/>
      <c r="I738" s="30"/>
      <c r="J738" s="30"/>
    </row>
    <row r="739" spans="1:10">
      <c r="A739" s="30"/>
      <c r="B739" s="31"/>
      <c r="C739" s="30"/>
      <c r="D739" s="30"/>
      <c r="E739" s="30"/>
      <c r="F739" s="30"/>
      <c r="G739" s="30"/>
      <c r="H739" s="30"/>
      <c r="I739" s="30"/>
      <c r="J739" s="30"/>
    </row>
    <row r="740" spans="1:10">
      <c r="A740" s="30"/>
      <c r="B740" s="31"/>
      <c r="C740" s="30"/>
      <c r="D740" s="30"/>
      <c r="E740" s="30"/>
      <c r="F740" s="30"/>
      <c r="G740" s="30"/>
      <c r="H740" s="30"/>
      <c r="I740" s="30"/>
      <c r="J740" s="30"/>
    </row>
    <row r="741" spans="1:10">
      <c r="A741" s="30"/>
      <c r="B741" s="31"/>
      <c r="C741" s="30"/>
      <c r="D741" s="30"/>
      <c r="E741" s="30"/>
      <c r="F741" s="30"/>
      <c r="G741" s="30"/>
      <c r="H741" s="30"/>
      <c r="I741" s="30"/>
      <c r="J741" s="30"/>
    </row>
    <row r="742" spans="1:10">
      <c r="A742" s="30"/>
      <c r="B742" s="31"/>
      <c r="C742" s="30"/>
      <c r="D742" s="30"/>
      <c r="E742" s="30"/>
      <c r="F742" s="30"/>
      <c r="G742" s="30"/>
      <c r="H742" s="30"/>
      <c r="I742" s="30"/>
      <c r="J742" s="30"/>
    </row>
    <row r="743" spans="1:10">
      <c r="A743" s="30"/>
      <c r="B743" s="31"/>
      <c r="C743" s="30"/>
      <c r="D743" s="30"/>
      <c r="E743" s="30"/>
      <c r="F743" s="30"/>
      <c r="G743" s="30"/>
      <c r="H743" s="30"/>
      <c r="I743" s="30"/>
      <c r="J743" s="30"/>
    </row>
    <row r="744" spans="1:10">
      <c r="A744" s="30"/>
      <c r="B744" s="31"/>
      <c r="C744" s="30"/>
      <c r="D744" s="30"/>
      <c r="E744" s="30"/>
      <c r="F744" s="30"/>
      <c r="G744" s="30"/>
      <c r="H744" s="30"/>
      <c r="I744" s="30"/>
      <c r="J744" s="30"/>
    </row>
    <row r="745" spans="1:10">
      <c r="A745" s="30"/>
      <c r="B745" s="31"/>
      <c r="C745" s="30"/>
      <c r="D745" s="30"/>
      <c r="E745" s="30"/>
      <c r="F745" s="30"/>
      <c r="G745" s="30"/>
      <c r="H745" s="30"/>
      <c r="I745" s="30"/>
      <c r="J745" s="30"/>
    </row>
    <row r="746" spans="1:10">
      <c r="A746" s="30"/>
      <c r="B746" s="31"/>
      <c r="C746" s="30"/>
      <c r="D746" s="30"/>
      <c r="E746" s="30"/>
      <c r="F746" s="30"/>
      <c r="G746" s="30"/>
      <c r="H746" s="30"/>
      <c r="I746" s="30"/>
      <c r="J746" s="30"/>
    </row>
    <row r="747" spans="1:10">
      <c r="A747" s="30"/>
      <c r="B747" s="31"/>
      <c r="C747" s="30"/>
      <c r="D747" s="30"/>
      <c r="E747" s="30"/>
      <c r="F747" s="30"/>
      <c r="G747" s="30"/>
      <c r="H747" s="30"/>
      <c r="I747" s="30"/>
      <c r="J747" s="30"/>
    </row>
    <row r="748" spans="1:10">
      <c r="A748" s="30"/>
      <c r="B748" s="31"/>
      <c r="C748" s="30"/>
      <c r="D748" s="30"/>
      <c r="E748" s="30"/>
      <c r="F748" s="30"/>
      <c r="G748" s="30"/>
      <c r="H748" s="30"/>
      <c r="I748" s="30"/>
      <c r="J748" s="30"/>
    </row>
    <row r="749" spans="1:10">
      <c r="A749" s="30"/>
      <c r="B749" s="31"/>
      <c r="C749" s="30"/>
      <c r="D749" s="30"/>
      <c r="E749" s="30"/>
      <c r="F749" s="30"/>
      <c r="G749" s="30"/>
      <c r="H749" s="30"/>
      <c r="I749" s="30"/>
      <c r="J749" s="30"/>
    </row>
    <row r="750" spans="1:10">
      <c r="A750" s="30"/>
      <c r="B750" s="31"/>
      <c r="C750" s="30"/>
      <c r="D750" s="30"/>
      <c r="E750" s="30"/>
      <c r="F750" s="30"/>
      <c r="G750" s="30"/>
      <c r="H750" s="30"/>
      <c r="I750" s="30"/>
      <c r="J750" s="30"/>
    </row>
    <row r="751" spans="1:10">
      <c r="A751" s="30"/>
      <c r="B751" s="31"/>
      <c r="C751" s="30"/>
      <c r="D751" s="30"/>
      <c r="E751" s="30"/>
      <c r="F751" s="30"/>
      <c r="G751" s="30"/>
      <c r="H751" s="30"/>
      <c r="I751" s="30"/>
      <c r="J751" s="30"/>
    </row>
    <row r="752" spans="1:10">
      <c r="A752" s="30"/>
      <c r="B752" s="31"/>
      <c r="C752" s="30"/>
      <c r="D752" s="30"/>
      <c r="E752" s="30"/>
      <c r="F752" s="30"/>
      <c r="G752" s="30"/>
      <c r="H752" s="30"/>
      <c r="I752" s="30"/>
      <c r="J752" s="30"/>
    </row>
    <row r="753" spans="1:10">
      <c r="A753" s="30"/>
      <c r="B753" s="31"/>
      <c r="C753" s="30"/>
      <c r="D753" s="30"/>
      <c r="E753" s="30"/>
      <c r="F753" s="30"/>
      <c r="G753" s="30"/>
      <c r="H753" s="30"/>
      <c r="I753" s="30"/>
      <c r="J753" s="30"/>
    </row>
    <row r="754" spans="1:10">
      <c r="A754" s="30"/>
      <c r="B754" s="31"/>
      <c r="C754" s="30"/>
      <c r="D754" s="30"/>
      <c r="E754" s="30"/>
      <c r="F754" s="30"/>
      <c r="G754" s="30"/>
      <c r="H754" s="30"/>
      <c r="I754" s="30"/>
      <c r="J754" s="30"/>
    </row>
    <row r="755" spans="1:10">
      <c r="A755" s="30"/>
      <c r="B755" s="31"/>
      <c r="C755" s="30"/>
      <c r="D755" s="30"/>
      <c r="E755" s="30"/>
      <c r="F755" s="30"/>
      <c r="G755" s="30"/>
      <c r="H755" s="30"/>
      <c r="I755" s="30"/>
      <c r="J755" s="30"/>
    </row>
    <row r="756" spans="1:10">
      <c r="A756" s="30"/>
      <c r="B756" s="31"/>
      <c r="C756" s="30"/>
      <c r="D756" s="30"/>
      <c r="E756" s="30"/>
      <c r="F756" s="30"/>
      <c r="G756" s="30"/>
      <c r="H756" s="30"/>
      <c r="I756" s="30"/>
      <c r="J756" s="30"/>
    </row>
    <row r="757" spans="1:10">
      <c r="A757" s="30"/>
      <c r="B757" s="31"/>
      <c r="C757" s="30"/>
      <c r="D757" s="30"/>
      <c r="E757" s="30"/>
      <c r="F757" s="30"/>
      <c r="G757" s="30"/>
      <c r="H757" s="30"/>
      <c r="I757" s="30"/>
      <c r="J757" s="30"/>
    </row>
    <row r="758" spans="1:10">
      <c r="A758" s="30"/>
      <c r="B758" s="31"/>
      <c r="C758" s="30"/>
      <c r="D758" s="30"/>
      <c r="E758" s="30"/>
      <c r="F758" s="30"/>
      <c r="G758" s="30"/>
      <c r="H758" s="30"/>
      <c r="I758" s="30"/>
      <c r="J758" s="30"/>
    </row>
    <row r="759" spans="1:10">
      <c r="A759" s="30"/>
      <c r="B759" s="31"/>
      <c r="C759" s="30"/>
      <c r="D759" s="30"/>
      <c r="E759" s="30"/>
      <c r="F759" s="30"/>
      <c r="G759" s="30"/>
      <c r="H759" s="30"/>
      <c r="I759" s="30"/>
      <c r="J759" s="30"/>
    </row>
    <row r="760" spans="1:10">
      <c r="A760" s="30"/>
      <c r="B760" s="31"/>
      <c r="C760" s="30"/>
      <c r="D760" s="30"/>
      <c r="E760" s="30"/>
      <c r="F760" s="30"/>
      <c r="G760" s="30"/>
      <c r="H760" s="30"/>
      <c r="I760" s="30"/>
      <c r="J760" s="30"/>
    </row>
    <row r="761" spans="1:10">
      <c r="A761" s="30"/>
      <c r="B761" s="31"/>
      <c r="C761" s="30"/>
      <c r="D761" s="30"/>
      <c r="E761" s="30"/>
      <c r="F761" s="30"/>
      <c r="G761" s="30"/>
      <c r="H761" s="30"/>
      <c r="I761" s="30"/>
      <c r="J761" s="30"/>
    </row>
    <row r="762" spans="1:10">
      <c r="A762" s="30"/>
      <c r="B762" s="31"/>
      <c r="C762" s="30"/>
      <c r="D762" s="30"/>
      <c r="E762" s="30"/>
      <c r="F762" s="30"/>
      <c r="G762" s="30"/>
      <c r="H762" s="30"/>
      <c r="I762" s="30"/>
      <c r="J762" s="30"/>
    </row>
    <row r="763" spans="1:10">
      <c r="A763" s="30"/>
      <c r="B763" s="31"/>
      <c r="C763" s="30"/>
      <c r="D763" s="30"/>
      <c r="E763" s="30"/>
      <c r="F763" s="30"/>
      <c r="G763" s="30"/>
      <c r="H763" s="30"/>
      <c r="I763" s="30"/>
      <c r="J763" s="30"/>
    </row>
    <row r="764" spans="1:10">
      <c r="A764" s="30"/>
      <c r="B764" s="31"/>
      <c r="C764" s="30"/>
      <c r="D764" s="30"/>
      <c r="E764" s="30"/>
      <c r="F764" s="30"/>
      <c r="G764" s="30"/>
      <c r="H764" s="30"/>
      <c r="I764" s="30"/>
      <c r="J764" s="30"/>
    </row>
    <row r="765" spans="1:10">
      <c r="A765" s="30"/>
      <c r="B765" s="31"/>
      <c r="C765" s="30"/>
      <c r="D765" s="30"/>
      <c r="E765" s="30"/>
      <c r="F765" s="30"/>
      <c r="G765" s="30"/>
      <c r="H765" s="30"/>
      <c r="I765" s="30"/>
      <c r="J765" s="30"/>
    </row>
    <row r="766" spans="1:10">
      <c r="A766" s="30"/>
      <c r="B766" s="31"/>
      <c r="C766" s="30"/>
      <c r="D766" s="30"/>
      <c r="E766" s="30"/>
      <c r="F766" s="30"/>
      <c r="G766" s="30"/>
      <c r="H766" s="30"/>
      <c r="I766" s="30"/>
      <c r="J766" s="30"/>
    </row>
    <row r="767" spans="1:10">
      <c r="A767" s="30"/>
      <c r="B767" s="31"/>
      <c r="C767" s="30"/>
      <c r="D767" s="30"/>
      <c r="E767" s="30"/>
      <c r="F767" s="30"/>
      <c r="G767" s="30"/>
      <c r="H767" s="30"/>
      <c r="I767" s="30"/>
      <c r="J767" s="30"/>
    </row>
    <row r="768" spans="1:10">
      <c r="A768" s="30"/>
      <c r="B768" s="31"/>
      <c r="C768" s="30"/>
      <c r="D768" s="30"/>
      <c r="E768" s="30"/>
      <c r="F768" s="30"/>
      <c r="G768" s="30"/>
      <c r="H768" s="30"/>
      <c r="I768" s="30"/>
      <c r="J768" s="30"/>
    </row>
    <row r="769" spans="1:10">
      <c r="A769" s="30"/>
      <c r="B769" s="31"/>
      <c r="C769" s="30"/>
      <c r="D769" s="30"/>
      <c r="E769" s="30"/>
      <c r="F769" s="30"/>
      <c r="G769" s="30"/>
      <c r="H769" s="30"/>
      <c r="I769" s="30"/>
      <c r="J769" s="30"/>
    </row>
    <row r="770" spans="1:10">
      <c r="A770" s="30"/>
      <c r="B770" s="31"/>
      <c r="C770" s="30"/>
      <c r="D770" s="30"/>
      <c r="E770" s="30"/>
      <c r="F770" s="30"/>
      <c r="G770" s="30"/>
      <c r="H770" s="30"/>
      <c r="I770" s="30"/>
      <c r="J770" s="30"/>
    </row>
    <row r="771" spans="1:10">
      <c r="A771" s="30"/>
      <c r="B771" s="31"/>
      <c r="C771" s="30"/>
      <c r="D771" s="30"/>
      <c r="E771" s="30"/>
      <c r="F771" s="30"/>
      <c r="G771" s="30"/>
      <c r="H771" s="30"/>
      <c r="I771" s="30"/>
      <c r="J771" s="30"/>
    </row>
    <row r="772" spans="1:10">
      <c r="A772" s="30"/>
      <c r="B772" s="31"/>
      <c r="C772" s="30"/>
      <c r="D772" s="30"/>
      <c r="E772" s="30"/>
      <c r="F772" s="30"/>
      <c r="G772" s="30"/>
      <c r="H772" s="30"/>
      <c r="I772" s="30"/>
      <c r="J772" s="30"/>
    </row>
    <row r="773" spans="1:10">
      <c r="A773" s="30"/>
      <c r="B773" s="31"/>
      <c r="C773" s="30"/>
      <c r="D773" s="30"/>
      <c r="E773" s="30"/>
      <c r="F773" s="30"/>
      <c r="G773" s="30"/>
      <c r="H773" s="30"/>
      <c r="I773" s="30"/>
      <c r="J773" s="30"/>
    </row>
    <row r="774" spans="1:10">
      <c r="A774" s="30"/>
      <c r="B774" s="31"/>
      <c r="C774" s="30"/>
      <c r="D774" s="30"/>
      <c r="E774" s="30"/>
      <c r="F774" s="30"/>
      <c r="G774" s="30"/>
      <c r="H774" s="30"/>
      <c r="I774" s="30"/>
      <c r="J774" s="30"/>
    </row>
    <row r="775" spans="1:10">
      <c r="A775" s="30"/>
      <c r="B775" s="31"/>
      <c r="C775" s="30"/>
      <c r="D775" s="30"/>
      <c r="E775" s="30"/>
      <c r="F775" s="30"/>
      <c r="G775" s="30"/>
      <c r="H775" s="30"/>
      <c r="I775" s="30"/>
      <c r="J775" s="30"/>
    </row>
    <row r="776" spans="1:10">
      <c r="A776" s="30"/>
      <c r="B776" s="31"/>
      <c r="C776" s="30"/>
      <c r="D776" s="30"/>
      <c r="E776" s="30"/>
      <c r="F776" s="30"/>
      <c r="G776" s="30"/>
      <c r="H776" s="30"/>
      <c r="I776" s="30"/>
      <c r="J776" s="30"/>
    </row>
    <row r="777" spans="1:10">
      <c r="A777" s="30"/>
      <c r="B777" s="31"/>
      <c r="C777" s="30"/>
      <c r="D777" s="30"/>
      <c r="E777" s="30"/>
      <c r="F777" s="30"/>
      <c r="G777" s="30"/>
      <c r="H777" s="30"/>
      <c r="I777" s="30"/>
      <c r="J777" s="30"/>
    </row>
    <row r="778" spans="1:10">
      <c r="A778" s="30"/>
      <c r="B778" s="31"/>
      <c r="C778" s="30"/>
      <c r="D778" s="30"/>
      <c r="E778" s="30"/>
      <c r="F778" s="30"/>
      <c r="G778" s="30"/>
      <c r="H778" s="30"/>
      <c r="I778" s="30"/>
      <c r="J778" s="30"/>
    </row>
    <row r="779" spans="1:10">
      <c r="A779" s="30"/>
      <c r="B779" s="31"/>
      <c r="C779" s="30"/>
      <c r="D779" s="30"/>
      <c r="E779" s="30"/>
      <c r="F779" s="30"/>
      <c r="G779" s="30"/>
      <c r="H779" s="30"/>
      <c r="I779" s="30"/>
      <c r="J779" s="30"/>
    </row>
    <row r="780" spans="1:10">
      <c r="A780" s="30"/>
      <c r="B780" s="31"/>
      <c r="C780" s="30"/>
      <c r="D780" s="30"/>
      <c r="E780" s="30"/>
      <c r="F780" s="30"/>
      <c r="G780" s="30"/>
      <c r="H780" s="30"/>
      <c r="I780" s="30"/>
      <c r="J780" s="30"/>
    </row>
    <row r="781" spans="1:10">
      <c r="A781" s="30"/>
      <c r="B781" s="31"/>
      <c r="C781" s="30"/>
      <c r="D781" s="30"/>
      <c r="E781" s="30"/>
      <c r="F781" s="30"/>
      <c r="G781" s="30"/>
      <c r="H781" s="30"/>
      <c r="I781" s="30"/>
      <c r="J781" s="30"/>
    </row>
    <row r="782" spans="1:10">
      <c r="A782" s="30"/>
      <c r="B782" s="31"/>
      <c r="C782" s="30"/>
      <c r="D782" s="30"/>
      <c r="E782" s="30"/>
      <c r="F782" s="30"/>
      <c r="G782" s="30"/>
      <c r="H782" s="30"/>
      <c r="I782" s="30"/>
      <c r="J782" s="30"/>
    </row>
    <row r="783" spans="1:10">
      <c r="A783" s="30"/>
      <c r="B783" s="31"/>
      <c r="C783" s="30"/>
      <c r="D783" s="30"/>
      <c r="E783" s="30"/>
      <c r="F783" s="30"/>
      <c r="G783" s="30"/>
      <c r="H783" s="30"/>
      <c r="I783" s="30"/>
      <c r="J783" s="30"/>
    </row>
    <row r="784" spans="1:10">
      <c r="A784" s="30"/>
      <c r="B784" s="31"/>
      <c r="C784" s="30"/>
      <c r="D784" s="30"/>
      <c r="E784" s="30"/>
      <c r="F784" s="30"/>
      <c r="G784" s="30"/>
      <c r="H784" s="30"/>
      <c r="I784" s="30"/>
      <c r="J784" s="30"/>
    </row>
    <row r="785" spans="1:10">
      <c r="A785" s="30"/>
      <c r="B785" s="31"/>
      <c r="C785" s="30"/>
      <c r="D785" s="30"/>
      <c r="E785" s="30"/>
      <c r="F785" s="30"/>
      <c r="G785" s="30"/>
      <c r="H785" s="30"/>
      <c r="I785" s="30"/>
      <c r="J785" s="30"/>
    </row>
    <row r="786" spans="1:10">
      <c r="A786" s="30"/>
      <c r="B786" s="31"/>
      <c r="C786" s="30"/>
      <c r="D786" s="30"/>
      <c r="E786" s="30"/>
      <c r="F786" s="30"/>
      <c r="G786" s="30"/>
      <c r="H786" s="30"/>
      <c r="I786" s="30"/>
      <c r="J786" s="30"/>
    </row>
    <row r="787" spans="1:10">
      <c r="A787" s="30"/>
      <c r="B787" s="31"/>
      <c r="C787" s="30"/>
      <c r="D787" s="30"/>
      <c r="E787" s="30"/>
      <c r="F787" s="30"/>
      <c r="G787" s="30"/>
      <c r="H787" s="30"/>
      <c r="I787" s="30"/>
      <c r="J787" s="30"/>
    </row>
    <row r="788" spans="1:10">
      <c r="A788" s="30"/>
      <c r="B788" s="31"/>
      <c r="C788" s="30"/>
      <c r="D788" s="30"/>
      <c r="E788" s="30"/>
      <c r="F788" s="30"/>
      <c r="G788" s="30"/>
      <c r="H788" s="30"/>
      <c r="I788" s="30"/>
      <c r="J788" s="30"/>
    </row>
    <row r="789" spans="1:10">
      <c r="A789" s="30"/>
      <c r="B789" s="31"/>
      <c r="C789" s="30"/>
      <c r="D789" s="30"/>
      <c r="E789" s="30"/>
      <c r="F789" s="30"/>
      <c r="G789" s="30"/>
      <c r="H789" s="30"/>
      <c r="I789" s="30"/>
      <c r="J789" s="30"/>
    </row>
    <row r="790" spans="1:10">
      <c r="A790" s="30"/>
      <c r="B790" s="31"/>
      <c r="C790" s="30"/>
      <c r="D790" s="30"/>
      <c r="E790" s="30"/>
      <c r="F790" s="30"/>
      <c r="G790" s="30"/>
      <c r="H790" s="30"/>
      <c r="I790" s="30"/>
      <c r="J790" s="30"/>
    </row>
    <row r="791" spans="1:10">
      <c r="A791" s="30"/>
      <c r="B791" s="31"/>
      <c r="C791" s="30"/>
      <c r="D791" s="30"/>
      <c r="E791" s="30"/>
      <c r="F791" s="30"/>
      <c r="G791" s="30"/>
      <c r="H791" s="30"/>
      <c r="I791" s="30"/>
      <c r="J791" s="30"/>
    </row>
    <row r="792" spans="1:10">
      <c r="A792" s="30"/>
      <c r="B792" s="31"/>
      <c r="C792" s="30"/>
      <c r="D792" s="30"/>
      <c r="E792" s="30"/>
      <c r="F792" s="30"/>
      <c r="G792" s="30"/>
      <c r="H792" s="30"/>
      <c r="I792" s="30"/>
      <c r="J792" s="30"/>
    </row>
    <row r="793" spans="1:10">
      <c r="A793" s="30"/>
      <c r="B793" s="31"/>
      <c r="C793" s="30"/>
      <c r="D793" s="30"/>
      <c r="E793" s="30"/>
      <c r="F793" s="30"/>
      <c r="G793" s="30"/>
      <c r="H793" s="30"/>
      <c r="I793" s="30"/>
      <c r="J793" s="30"/>
    </row>
    <row r="794" spans="1:10">
      <c r="A794" s="30"/>
      <c r="B794" s="31"/>
      <c r="C794" s="30"/>
      <c r="D794" s="30"/>
      <c r="E794" s="30"/>
      <c r="F794" s="30"/>
      <c r="G794" s="30"/>
      <c r="H794" s="30"/>
      <c r="I794" s="30"/>
      <c r="J794" s="30"/>
    </row>
    <row r="795" spans="1:10">
      <c r="A795" s="30"/>
      <c r="B795" s="31"/>
      <c r="C795" s="30"/>
      <c r="D795" s="30"/>
      <c r="E795" s="30"/>
      <c r="F795" s="30"/>
      <c r="G795" s="30"/>
      <c r="H795" s="30"/>
      <c r="I795" s="30"/>
      <c r="J795" s="30"/>
    </row>
    <row r="796" spans="1:10">
      <c r="A796" s="30"/>
      <c r="B796" s="31"/>
      <c r="C796" s="30"/>
      <c r="D796" s="30"/>
      <c r="E796" s="30"/>
      <c r="F796" s="30"/>
      <c r="G796" s="30"/>
      <c r="H796" s="30"/>
      <c r="I796" s="30"/>
      <c r="J796" s="30"/>
    </row>
    <row r="797" spans="1:10">
      <c r="A797" s="30"/>
      <c r="B797" s="31"/>
      <c r="C797" s="30"/>
      <c r="D797" s="30"/>
      <c r="E797" s="30"/>
      <c r="F797" s="30"/>
      <c r="G797" s="30"/>
      <c r="H797" s="30"/>
      <c r="I797" s="30"/>
      <c r="J797" s="30"/>
    </row>
    <row r="798" spans="1:10">
      <c r="A798" s="30"/>
      <c r="B798" s="31"/>
      <c r="C798" s="30"/>
      <c r="D798" s="30"/>
      <c r="E798" s="30"/>
      <c r="F798" s="30"/>
      <c r="G798" s="30"/>
      <c r="H798" s="30"/>
      <c r="I798" s="30"/>
      <c r="J798" s="30"/>
    </row>
    <row r="799" spans="1:10">
      <c r="A799" s="30"/>
      <c r="B799" s="31"/>
      <c r="C799" s="30"/>
      <c r="D799" s="30"/>
      <c r="E799" s="30"/>
      <c r="F799" s="30"/>
      <c r="G799" s="30"/>
      <c r="H799" s="30"/>
      <c r="I799" s="30"/>
      <c r="J799" s="30"/>
    </row>
    <row r="800" spans="1:10">
      <c r="A800" s="30"/>
      <c r="B800" s="31"/>
      <c r="C800" s="30"/>
      <c r="D800" s="30"/>
      <c r="E800" s="30"/>
      <c r="F800" s="30"/>
      <c r="G800" s="30"/>
      <c r="H800" s="30"/>
      <c r="I800" s="30"/>
      <c r="J800" s="30"/>
    </row>
    <row r="801" spans="1:10">
      <c r="A801" s="30"/>
      <c r="B801" s="31"/>
      <c r="C801" s="30"/>
      <c r="D801" s="30"/>
      <c r="E801" s="30"/>
      <c r="F801" s="30"/>
      <c r="G801" s="30"/>
      <c r="H801" s="30"/>
      <c r="I801" s="30"/>
      <c r="J801" s="30"/>
    </row>
    <row r="802" spans="1:10">
      <c r="A802" s="30"/>
      <c r="B802" s="31"/>
      <c r="C802" s="30"/>
      <c r="D802" s="30"/>
      <c r="E802" s="30"/>
      <c r="F802" s="30"/>
      <c r="G802" s="30"/>
      <c r="H802" s="30"/>
      <c r="I802" s="30"/>
      <c r="J802" s="30"/>
    </row>
    <row r="803" spans="1:10">
      <c r="A803" s="30"/>
      <c r="B803" s="31"/>
      <c r="C803" s="30"/>
      <c r="D803" s="30"/>
      <c r="E803" s="30"/>
      <c r="F803" s="30"/>
      <c r="G803" s="30"/>
      <c r="H803" s="30"/>
      <c r="I803" s="30"/>
      <c r="J803" s="30"/>
    </row>
    <row r="804" spans="1:10">
      <c r="A804" s="30"/>
      <c r="B804" s="31"/>
      <c r="C804" s="30"/>
      <c r="D804" s="30"/>
      <c r="E804" s="30"/>
      <c r="F804" s="30"/>
      <c r="G804" s="30"/>
      <c r="H804" s="30"/>
      <c r="I804" s="30"/>
      <c r="J804" s="30"/>
    </row>
    <row r="805" spans="1:10">
      <c r="A805" s="30"/>
      <c r="B805" s="31"/>
      <c r="C805" s="30"/>
      <c r="D805" s="30"/>
      <c r="E805" s="30"/>
      <c r="F805" s="30"/>
      <c r="G805" s="30"/>
      <c r="H805" s="30"/>
      <c r="I805" s="30"/>
      <c r="J805" s="30"/>
    </row>
    <row r="806" spans="1:10">
      <c r="A806" s="30"/>
      <c r="B806" s="31"/>
      <c r="C806" s="30"/>
      <c r="D806" s="30"/>
      <c r="E806" s="30"/>
      <c r="F806" s="30"/>
      <c r="G806" s="30"/>
      <c r="H806" s="30"/>
      <c r="I806" s="30"/>
      <c r="J806" s="30"/>
    </row>
    <row r="807" spans="1:10">
      <c r="A807" s="30"/>
      <c r="B807" s="31"/>
      <c r="C807" s="30"/>
      <c r="D807" s="30"/>
      <c r="E807" s="30"/>
      <c r="F807" s="30"/>
      <c r="G807" s="30"/>
      <c r="H807" s="30"/>
      <c r="I807" s="30"/>
      <c r="J807" s="30"/>
    </row>
    <row r="808" spans="1:10">
      <c r="A808" s="30"/>
      <c r="B808" s="31"/>
      <c r="C808" s="30"/>
      <c r="D808" s="30"/>
      <c r="E808" s="30"/>
      <c r="F808" s="30"/>
      <c r="G808" s="30"/>
      <c r="H808" s="30"/>
      <c r="I808" s="30"/>
      <c r="J808" s="30"/>
    </row>
    <row r="809" spans="1:10">
      <c r="A809" s="30"/>
      <c r="B809" s="31"/>
      <c r="C809" s="30"/>
      <c r="D809" s="30"/>
      <c r="E809" s="30"/>
      <c r="F809" s="30"/>
      <c r="G809" s="30"/>
      <c r="H809" s="30"/>
      <c r="I809" s="30"/>
      <c r="J809" s="30"/>
    </row>
    <row r="810" spans="1:10">
      <c r="A810" s="30"/>
      <c r="B810" s="31"/>
      <c r="C810" s="30"/>
      <c r="D810" s="30"/>
      <c r="E810" s="30"/>
      <c r="F810" s="30"/>
      <c r="G810" s="30"/>
      <c r="H810" s="30"/>
      <c r="I810" s="30"/>
      <c r="J810" s="30"/>
    </row>
    <row r="811" spans="1:10">
      <c r="A811" s="30"/>
      <c r="B811" s="31"/>
      <c r="C811" s="30"/>
      <c r="D811" s="30"/>
      <c r="E811" s="30"/>
      <c r="F811" s="30"/>
      <c r="G811" s="30"/>
      <c r="H811" s="30"/>
      <c r="I811" s="30"/>
      <c r="J811" s="30"/>
    </row>
    <row r="812" spans="1:10">
      <c r="A812" s="30"/>
      <c r="B812" s="31"/>
      <c r="C812" s="30"/>
      <c r="D812" s="30"/>
      <c r="E812" s="30"/>
      <c r="F812" s="30"/>
      <c r="G812" s="30"/>
      <c r="H812" s="30"/>
      <c r="I812" s="30"/>
      <c r="J812" s="30"/>
    </row>
    <row r="813" spans="1:10">
      <c r="A813" s="30"/>
      <c r="B813" s="31"/>
      <c r="C813" s="30"/>
      <c r="D813" s="30"/>
      <c r="E813" s="30"/>
      <c r="F813" s="30"/>
      <c r="G813" s="30"/>
      <c r="H813" s="30"/>
      <c r="I813" s="30"/>
      <c r="J813" s="30"/>
    </row>
    <row r="814" spans="1:10">
      <c r="A814" s="30"/>
      <c r="B814" s="31"/>
      <c r="C814" s="30"/>
      <c r="D814" s="30"/>
      <c r="E814" s="30"/>
      <c r="F814" s="30"/>
      <c r="G814" s="30"/>
      <c r="H814" s="30"/>
      <c r="I814" s="30"/>
      <c r="J814" s="30"/>
    </row>
    <row r="815" spans="1:10">
      <c r="A815" s="30"/>
      <c r="B815" s="31"/>
      <c r="C815" s="30"/>
      <c r="D815" s="30"/>
      <c r="E815" s="30"/>
      <c r="F815" s="30"/>
      <c r="G815" s="30"/>
      <c r="H815" s="30"/>
      <c r="I815" s="30"/>
      <c r="J815" s="30"/>
    </row>
    <row r="816" spans="1:10">
      <c r="A816" s="30"/>
      <c r="B816" s="31"/>
      <c r="C816" s="30"/>
      <c r="D816" s="30"/>
      <c r="E816" s="30"/>
      <c r="F816" s="30"/>
      <c r="G816" s="30"/>
      <c r="H816" s="30"/>
      <c r="I816" s="30"/>
      <c r="J816" s="30"/>
    </row>
    <row r="817" spans="1:10">
      <c r="A817" s="30"/>
      <c r="B817" s="31"/>
      <c r="C817" s="30"/>
      <c r="D817" s="30"/>
      <c r="E817" s="30"/>
      <c r="F817" s="30"/>
      <c r="G817" s="30"/>
      <c r="H817" s="30"/>
      <c r="I817" s="30"/>
      <c r="J817" s="30"/>
    </row>
    <row r="818" spans="1:10">
      <c r="A818" s="30"/>
      <c r="B818" s="31"/>
      <c r="C818" s="30"/>
      <c r="D818" s="30"/>
      <c r="E818" s="30"/>
      <c r="F818" s="30"/>
      <c r="G818" s="30"/>
      <c r="H818" s="30"/>
      <c r="I818" s="30"/>
      <c r="J818" s="30"/>
    </row>
    <row r="819" spans="1:10">
      <c r="A819" s="30"/>
      <c r="B819" s="31"/>
      <c r="C819" s="30"/>
      <c r="D819" s="30"/>
      <c r="E819" s="30"/>
      <c r="F819" s="30"/>
      <c r="G819" s="30"/>
      <c r="H819" s="30"/>
      <c r="I819" s="30"/>
      <c r="J819" s="30"/>
    </row>
    <row r="820" spans="1:10">
      <c r="A820" s="30"/>
      <c r="B820" s="31"/>
      <c r="C820" s="30"/>
      <c r="D820" s="30"/>
      <c r="E820" s="30"/>
      <c r="F820" s="30"/>
      <c r="G820" s="30"/>
      <c r="H820" s="30"/>
      <c r="I820" s="30"/>
      <c r="J820" s="30"/>
    </row>
    <row r="821" spans="1:10">
      <c r="A821" s="30"/>
      <c r="B821" s="31"/>
      <c r="C821" s="30"/>
      <c r="D821" s="30"/>
      <c r="E821" s="30"/>
      <c r="F821" s="30"/>
      <c r="G821" s="30"/>
      <c r="H821" s="30"/>
      <c r="I821" s="30"/>
      <c r="J821" s="30"/>
    </row>
    <row r="822" spans="1:10">
      <c r="A822" s="30"/>
      <c r="B822" s="31"/>
      <c r="C822" s="30"/>
      <c r="D822" s="30"/>
      <c r="E822" s="30"/>
      <c r="F822" s="30"/>
      <c r="G822" s="30"/>
      <c r="H822" s="30"/>
      <c r="I822" s="30"/>
      <c r="J822" s="30"/>
    </row>
    <row r="823" spans="1:10">
      <c r="A823" s="30"/>
      <c r="B823" s="31"/>
      <c r="C823" s="30"/>
      <c r="D823" s="30"/>
      <c r="E823" s="30"/>
      <c r="F823" s="30"/>
      <c r="G823" s="30"/>
      <c r="H823" s="30"/>
      <c r="I823" s="30"/>
      <c r="J823" s="30"/>
    </row>
    <row r="824" spans="1:10">
      <c r="A824" s="30"/>
      <c r="B824" s="31"/>
      <c r="C824" s="30"/>
      <c r="D824" s="30"/>
      <c r="E824" s="30"/>
      <c r="F824" s="30"/>
      <c r="G824" s="30"/>
      <c r="H824" s="30"/>
      <c r="I824" s="30"/>
      <c r="J824" s="30"/>
    </row>
    <row r="825" spans="1:10">
      <c r="A825" s="30"/>
      <c r="B825" s="31"/>
      <c r="C825" s="30"/>
      <c r="D825" s="30"/>
      <c r="E825" s="30"/>
      <c r="F825" s="30"/>
      <c r="G825" s="30"/>
      <c r="H825" s="30"/>
      <c r="I825" s="30"/>
      <c r="J825" s="30"/>
    </row>
    <row r="826" spans="1:10">
      <c r="A826" s="30"/>
      <c r="B826" s="31"/>
      <c r="C826" s="30"/>
      <c r="D826" s="30"/>
      <c r="E826" s="30"/>
      <c r="F826" s="30"/>
      <c r="G826" s="30"/>
      <c r="H826" s="30"/>
      <c r="I826" s="30"/>
      <c r="J826" s="30"/>
    </row>
    <row r="827" spans="1:10">
      <c r="A827" s="30"/>
      <c r="B827" s="31"/>
      <c r="C827" s="30"/>
      <c r="D827" s="30"/>
      <c r="E827" s="30"/>
      <c r="F827" s="30"/>
      <c r="G827" s="30"/>
      <c r="H827" s="30"/>
      <c r="I827" s="30"/>
      <c r="J827" s="30"/>
    </row>
    <row r="828" spans="1:10">
      <c r="A828" s="30"/>
      <c r="B828" s="31"/>
      <c r="C828" s="30"/>
      <c r="D828" s="30"/>
      <c r="E828" s="30"/>
      <c r="F828" s="30"/>
      <c r="G828" s="30"/>
      <c r="H828" s="30"/>
      <c r="I828" s="30"/>
      <c r="J828" s="30"/>
    </row>
    <row r="829" spans="1:10">
      <c r="A829" s="30"/>
      <c r="B829" s="31"/>
      <c r="C829" s="30"/>
      <c r="D829" s="30"/>
      <c r="E829" s="30"/>
      <c r="F829" s="30"/>
      <c r="G829" s="30"/>
      <c r="H829" s="30"/>
      <c r="I829" s="30"/>
      <c r="J829" s="30"/>
    </row>
    <row r="830" spans="1:10">
      <c r="A830" s="30"/>
      <c r="B830" s="31"/>
      <c r="C830" s="30"/>
      <c r="D830" s="30"/>
      <c r="E830" s="30"/>
      <c r="F830" s="30"/>
      <c r="G830" s="30"/>
      <c r="H830" s="30"/>
      <c r="I830" s="30"/>
      <c r="J830" s="30"/>
    </row>
    <row r="831" spans="1:10">
      <c r="A831" s="30"/>
      <c r="B831" s="31"/>
      <c r="C831" s="30"/>
      <c r="D831" s="30"/>
      <c r="E831" s="30"/>
      <c r="F831" s="30"/>
      <c r="G831" s="30"/>
      <c r="H831" s="30"/>
      <c r="I831" s="30"/>
      <c r="J831" s="30"/>
    </row>
  </sheetData>
  <mergeCells count="60">
    <mergeCell ref="A5:B6"/>
    <mergeCell ref="A7:A9"/>
    <mergeCell ref="A10:A12"/>
    <mergeCell ref="A1:O1"/>
    <mergeCell ref="A3:C3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A145:A147"/>
    <mergeCell ref="A148:A150"/>
    <mergeCell ref="A151:A153"/>
    <mergeCell ref="A154:A156"/>
    <mergeCell ref="A157:A159"/>
    <mergeCell ref="A160:A162"/>
    <mergeCell ref="A163:A165"/>
    <mergeCell ref="A166:A168"/>
    <mergeCell ref="A169:A171"/>
    <mergeCell ref="A172:A174"/>
    <mergeCell ref="A175:A177"/>
  </mergeCells>
  <phoneticPr fontId="7" type="noConversion"/>
  <printOptions horizontalCentered="1"/>
  <pageMargins left="0.27" right="0.21" top="0.65" bottom="0.86614173228346458" header="0.51181102362204722" footer="0.51181102362204722"/>
  <pageSetup paperSize="9" scale="85" orientation="landscape" r:id="rId1"/>
  <headerFooter alignWithMargins="0">
    <oddFooter>&amp;C&amp;P</oddFooter>
  </headerFooter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728"/>
  <sheetViews>
    <sheetView zoomScale="85" zoomScaleNormal="8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P21" sqref="P21"/>
    </sheetView>
  </sheetViews>
  <sheetFormatPr defaultRowHeight="13.5"/>
  <cols>
    <col min="1" max="1" width="11.6640625" customWidth="1"/>
    <col min="2" max="2" width="2.88671875" style="270" bestFit="1" customWidth="1"/>
    <col min="3" max="3" width="8.5546875" bestFit="1" customWidth="1"/>
    <col min="4" max="4" width="9.5546875" bestFit="1" customWidth="1"/>
    <col min="5" max="5" width="8.21875" customWidth="1"/>
    <col min="6" max="6" width="8.109375" customWidth="1"/>
    <col min="7" max="7" width="8.21875" bestFit="1" customWidth="1"/>
    <col min="8" max="8" width="8.5546875" bestFit="1" customWidth="1"/>
    <col min="9" max="9" width="8.109375" customWidth="1"/>
    <col min="10" max="10" width="8.5546875" bestFit="1" customWidth="1"/>
    <col min="11" max="11" width="8.77734375" customWidth="1"/>
    <col min="12" max="12" width="7.88671875" customWidth="1"/>
    <col min="13" max="13" width="8.109375" customWidth="1"/>
    <col min="14" max="14" width="8.77734375" customWidth="1"/>
    <col min="15" max="15" width="7.88671875" customWidth="1"/>
  </cols>
  <sheetData>
    <row r="1" spans="1:15" ht="21">
      <c r="A1" s="400" t="s">
        <v>594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>
      <c r="A2" s="30"/>
      <c r="B2" s="271"/>
      <c r="C2" s="30"/>
      <c r="D2" s="30"/>
      <c r="E2" s="30"/>
      <c r="F2" s="30"/>
      <c r="G2" s="30"/>
      <c r="H2" s="30"/>
      <c r="I2" s="30"/>
      <c r="J2" s="30"/>
    </row>
    <row r="3" spans="1:15">
      <c r="A3" s="401" t="s">
        <v>217</v>
      </c>
      <c r="B3" s="401"/>
      <c r="C3" s="401"/>
      <c r="D3" s="30"/>
      <c r="E3" s="30"/>
      <c r="F3" s="30"/>
      <c r="G3" s="30"/>
      <c r="H3" s="30"/>
      <c r="I3" s="30"/>
      <c r="J3" s="30"/>
    </row>
    <row r="4" spans="1:15" ht="14.25" thickBot="1">
      <c r="A4" s="401" t="s">
        <v>617</v>
      </c>
      <c r="B4" s="401"/>
      <c r="C4" s="401"/>
      <c r="D4" s="30"/>
      <c r="G4" s="30"/>
      <c r="H4" s="30"/>
      <c r="I4" s="30"/>
      <c r="J4" s="30"/>
      <c r="N4" s="30"/>
      <c r="O4" s="97"/>
    </row>
    <row r="5" spans="1:15" ht="17.25" customHeight="1">
      <c r="A5" s="393" t="s">
        <v>278</v>
      </c>
      <c r="B5" s="394"/>
      <c r="C5" s="147" t="s">
        <v>218</v>
      </c>
      <c r="D5" s="147" t="s">
        <v>3</v>
      </c>
      <c r="E5" s="147" t="s">
        <v>4</v>
      </c>
      <c r="F5" s="147" t="s">
        <v>5</v>
      </c>
      <c r="G5" s="147" t="s">
        <v>6</v>
      </c>
      <c r="H5" s="147" t="s">
        <v>7</v>
      </c>
      <c r="I5" s="147" t="s">
        <v>8</v>
      </c>
      <c r="J5" s="147" t="s">
        <v>9</v>
      </c>
      <c r="K5" s="148" t="s">
        <v>10</v>
      </c>
      <c r="L5" s="148" t="s">
        <v>11</v>
      </c>
      <c r="M5" s="148" t="s">
        <v>12</v>
      </c>
      <c r="N5" s="148" t="s">
        <v>13</v>
      </c>
      <c r="O5" s="149" t="s">
        <v>14</v>
      </c>
    </row>
    <row r="6" spans="1:15" ht="17.25" customHeight="1" thickBot="1">
      <c r="A6" s="395"/>
      <c r="B6" s="396"/>
      <c r="C6" s="150" t="s">
        <v>279</v>
      </c>
      <c r="D6" s="150" t="s">
        <v>279</v>
      </c>
      <c r="E6" s="150" t="s">
        <v>279</v>
      </c>
      <c r="F6" s="150" t="s">
        <v>279</v>
      </c>
      <c r="G6" s="150" t="s">
        <v>279</v>
      </c>
      <c r="H6" s="150" t="s">
        <v>279</v>
      </c>
      <c r="I6" s="150" t="s">
        <v>279</v>
      </c>
      <c r="J6" s="150" t="s">
        <v>279</v>
      </c>
      <c r="K6" s="151" t="s">
        <v>279</v>
      </c>
      <c r="L6" s="151" t="s">
        <v>279</v>
      </c>
      <c r="M6" s="151" t="s">
        <v>279</v>
      </c>
      <c r="N6" s="151" t="s">
        <v>279</v>
      </c>
      <c r="O6" s="152" t="s">
        <v>279</v>
      </c>
    </row>
    <row r="7" spans="1:15" ht="17.25" thickTop="1">
      <c r="A7" s="397" t="s">
        <v>219</v>
      </c>
      <c r="B7" s="275" t="s">
        <v>0</v>
      </c>
      <c r="C7" s="159">
        <v>62589</v>
      </c>
      <c r="D7" s="159">
        <v>41268</v>
      </c>
      <c r="E7" s="159">
        <v>1572</v>
      </c>
      <c r="F7" s="159">
        <v>1949</v>
      </c>
      <c r="G7" s="159">
        <v>1516</v>
      </c>
      <c r="H7" s="159">
        <v>1562</v>
      </c>
      <c r="I7" s="159">
        <v>2045</v>
      </c>
      <c r="J7" s="159">
        <v>2044</v>
      </c>
      <c r="K7" s="159">
        <v>2434</v>
      </c>
      <c r="L7" s="159">
        <v>1454</v>
      </c>
      <c r="M7" s="159">
        <v>1517</v>
      </c>
      <c r="N7" s="159">
        <v>3830</v>
      </c>
      <c r="O7" s="160">
        <v>1398</v>
      </c>
    </row>
    <row r="8" spans="1:15" ht="16.5">
      <c r="A8" s="398"/>
      <c r="B8" s="274" t="s">
        <v>1</v>
      </c>
      <c r="C8" s="161">
        <v>30546</v>
      </c>
      <c r="D8" s="161">
        <v>20324</v>
      </c>
      <c r="E8" s="161">
        <v>761</v>
      </c>
      <c r="F8" s="161">
        <v>959</v>
      </c>
      <c r="G8" s="161">
        <v>764</v>
      </c>
      <c r="H8" s="161">
        <v>761</v>
      </c>
      <c r="I8" s="161">
        <v>963</v>
      </c>
      <c r="J8" s="161">
        <v>974</v>
      </c>
      <c r="K8" s="161">
        <v>1166</v>
      </c>
      <c r="L8" s="161">
        <v>676</v>
      </c>
      <c r="M8" s="161">
        <v>733</v>
      </c>
      <c r="N8" s="161">
        <v>1805</v>
      </c>
      <c r="O8" s="162">
        <v>660</v>
      </c>
    </row>
    <row r="9" spans="1:15" ht="16.5">
      <c r="A9" s="399"/>
      <c r="B9" s="274" t="s">
        <v>2</v>
      </c>
      <c r="C9" s="161">
        <v>32043</v>
      </c>
      <c r="D9" s="161">
        <v>20944</v>
      </c>
      <c r="E9" s="161">
        <v>811</v>
      </c>
      <c r="F9" s="161">
        <v>990</v>
      </c>
      <c r="G9" s="161">
        <v>752</v>
      </c>
      <c r="H9" s="161">
        <v>801</v>
      </c>
      <c r="I9" s="161">
        <v>1082</v>
      </c>
      <c r="J9" s="161">
        <v>1070</v>
      </c>
      <c r="K9" s="161">
        <v>1268</v>
      </c>
      <c r="L9" s="161">
        <v>778</v>
      </c>
      <c r="M9" s="161">
        <v>784</v>
      </c>
      <c r="N9" s="161">
        <v>2025</v>
      </c>
      <c r="O9" s="162">
        <v>738</v>
      </c>
    </row>
    <row r="10" spans="1:15" ht="16.5">
      <c r="A10" s="390" t="s">
        <v>572</v>
      </c>
      <c r="B10" s="273" t="s">
        <v>0</v>
      </c>
      <c r="C10" s="167">
        <v>1679</v>
      </c>
      <c r="D10" s="167">
        <v>1471</v>
      </c>
      <c r="E10" s="167">
        <v>12</v>
      </c>
      <c r="F10" s="167">
        <v>13</v>
      </c>
      <c r="G10" s="167">
        <v>24</v>
      </c>
      <c r="H10" s="167">
        <v>9</v>
      </c>
      <c r="I10" s="167">
        <v>18</v>
      </c>
      <c r="J10" s="167">
        <v>26</v>
      </c>
      <c r="K10" s="163">
        <v>31</v>
      </c>
      <c r="L10" s="163">
        <v>13</v>
      </c>
      <c r="M10" s="163">
        <v>14</v>
      </c>
      <c r="N10" s="163">
        <v>42</v>
      </c>
      <c r="O10" s="164">
        <v>6</v>
      </c>
    </row>
    <row r="11" spans="1:15" ht="16.5">
      <c r="A11" s="391"/>
      <c r="B11" s="273" t="s">
        <v>1</v>
      </c>
      <c r="C11" s="167">
        <v>864</v>
      </c>
      <c r="D11" s="167">
        <v>756</v>
      </c>
      <c r="E11" s="167">
        <v>6</v>
      </c>
      <c r="F11" s="167">
        <v>6</v>
      </c>
      <c r="G11" s="167">
        <v>11</v>
      </c>
      <c r="H11" s="167">
        <v>4</v>
      </c>
      <c r="I11" s="167">
        <v>10</v>
      </c>
      <c r="J11" s="167">
        <v>14</v>
      </c>
      <c r="K11" s="163">
        <v>16</v>
      </c>
      <c r="L11" s="163">
        <v>6</v>
      </c>
      <c r="M11" s="163">
        <v>9</v>
      </c>
      <c r="N11" s="163">
        <v>23</v>
      </c>
      <c r="O11" s="164">
        <v>3</v>
      </c>
    </row>
    <row r="12" spans="1:15" ht="16.5">
      <c r="A12" s="392"/>
      <c r="B12" s="273" t="s">
        <v>2</v>
      </c>
      <c r="C12" s="167">
        <v>815</v>
      </c>
      <c r="D12" s="167">
        <v>715</v>
      </c>
      <c r="E12" s="167">
        <v>6</v>
      </c>
      <c r="F12" s="167">
        <v>7</v>
      </c>
      <c r="G12" s="167">
        <v>13</v>
      </c>
      <c r="H12" s="167">
        <v>5</v>
      </c>
      <c r="I12" s="167">
        <v>8</v>
      </c>
      <c r="J12" s="167">
        <v>12</v>
      </c>
      <c r="K12" s="163">
        <v>15</v>
      </c>
      <c r="L12" s="163">
        <v>7</v>
      </c>
      <c r="M12" s="163">
        <v>5</v>
      </c>
      <c r="N12" s="163">
        <v>19</v>
      </c>
      <c r="O12" s="164">
        <v>3</v>
      </c>
    </row>
    <row r="13" spans="1:15" ht="16.5">
      <c r="A13" s="390" t="s">
        <v>573</v>
      </c>
      <c r="B13" s="273" t="s">
        <v>0</v>
      </c>
      <c r="C13" s="167">
        <v>2460</v>
      </c>
      <c r="D13" s="167">
        <v>2141</v>
      </c>
      <c r="E13" s="167">
        <v>18</v>
      </c>
      <c r="F13" s="167">
        <v>41</v>
      </c>
      <c r="G13" s="167">
        <v>19</v>
      </c>
      <c r="H13" s="167">
        <v>21</v>
      </c>
      <c r="I13" s="167">
        <v>48</v>
      </c>
      <c r="J13" s="167">
        <v>25</v>
      </c>
      <c r="K13" s="163">
        <v>35</v>
      </c>
      <c r="L13" s="163">
        <v>18</v>
      </c>
      <c r="M13" s="163">
        <v>19</v>
      </c>
      <c r="N13" s="163">
        <v>61</v>
      </c>
      <c r="O13" s="164">
        <v>14</v>
      </c>
    </row>
    <row r="14" spans="1:15" ht="16.5">
      <c r="A14" s="391"/>
      <c r="B14" s="273" t="s">
        <v>1</v>
      </c>
      <c r="C14" s="167">
        <v>1284</v>
      </c>
      <c r="D14" s="167">
        <v>1116</v>
      </c>
      <c r="E14" s="167">
        <v>8</v>
      </c>
      <c r="F14" s="167">
        <v>24</v>
      </c>
      <c r="G14" s="167">
        <v>9</v>
      </c>
      <c r="H14" s="167">
        <v>11</v>
      </c>
      <c r="I14" s="167">
        <v>28</v>
      </c>
      <c r="J14" s="167">
        <v>14</v>
      </c>
      <c r="K14" s="163">
        <v>17</v>
      </c>
      <c r="L14" s="163">
        <v>6</v>
      </c>
      <c r="M14" s="163">
        <v>13</v>
      </c>
      <c r="N14" s="163">
        <v>30</v>
      </c>
      <c r="O14" s="164">
        <v>8</v>
      </c>
    </row>
    <row r="15" spans="1:15" ht="16.5">
      <c r="A15" s="392"/>
      <c r="B15" s="273" t="s">
        <v>2</v>
      </c>
      <c r="C15" s="167">
        <v>1176</v>
      </c>
      <c r="D15" s="167">
        <v>1025</v>
      </c>
      <c r="E15" s="167">
        <v>10</v>
      </c>
      <c r="F15" s="167">
        <v>17</v>
      </c>
      <c r="G15" s="167">
        <v>10</v>
      </c>
      <c r="H15" s="167">
        <v>10</v>
      </c>
      <c r="I15" s="167">
        <v>20</v>
      </c>
      <c r="J15" s="167">
        <v>11</v>
      </c>
      <c r="K15" s="163">
        <v>18</v>
      </c>
      <c r="L15" s="163">
        <v>12</v>
      </c>
      <c r="M15" s="163">
        <v>6</v>
      </c>
      <c r="N15" s="163">
        <v>31</v>
      </c>
      <c r="O15" s="164">
        <v>6</v>
      </c>
    </row>
    <row r="16" spans="1:15" ht="16.5">
      <c r="A16" s="390" t="s">
        <v>574</v>
      </c>
      <c r="B16" s="273" t="s">
        <v>0</v>
      </c>
      <c r="C16" s="167">
        <v>2638</v>
      </c>
      <c r="D16" s="167">
        <v>2219</v>
      </c>
      <c r="E16" s="167">
        <v>29</v>
      </c>
      <c r="F16" s="167">
        <v>43</v>
      </c>
      <c r="G16" s="167">
        <v>27</v>
      </c>
      <c r="H16" s="167">
        <v>31</v>
      </c>
      <c r="I16" s="167">
        <v>60</v>
      </c>
      <c r="J16" s="167">
        <v>47</v>
      </c>
      <c r="K16" s="163">
        <v>31</v>
      </c>
      <c r="L16" s="163">
        <v>23</v>
      </c>
      <c r="M16" s="163">
        <v>18</v>
      </c>
      <c r="N16" s="163">
        <v>88</v>
      </c>
      <c r="O16" s="164">
        <v>22</v>
      </c>
    </row>
    <row r="17" spans="1:15" ht="16.5">
      <c r="A17" s="391"/>
      <c r="B17" s="273" t="s">
        <v>1</v>
      </c>
      <c r="C17" s="167">
        <v>1363</v>
      </c>
      <c r="D17" s="167">
        <v>1143</v>
      </c>
      <c r="E17" s="167">
        <v>17</v>
      </c>
      <c r="F17" s="167">
        <v>29</v>
      </c>
      <c r="G17" s="167">
        <v>14</v>
      </c>
      <c r="H17" s="167">
        <v>19</v>
      </c>
      <c r="I17" s="167">
        <v>28</v>
      </c>
      <c r="J17" s="167">
        <v>24</v>
      </c>
      <c r="K17" s="163">
        <v>14</v>
      </c>
      <c r="L17" s="163">
        <v>11</v>
      </c>
      <c r="M17" s="163">
        <v>9</v>
      </c>
      <c r="N17" s="163">
        <v>46</v>
      </c>
      <c r="O17" s="164">
        <v>9</v>
      </c>
    </row>
    <row r="18" spans="1:15" ht="16.5">
      <c r="A18" s="392"/>
      <c r="B18" s="273" t="s">
        <v>2</v>
      </c>
      <c r="C18" s="167">
        <v>1275</v>
      </c>
      <c r="D18" s="167">
        <v>1076</v>
      </c>
      <c r="E18" s="167">
        <v>12</v>
      </c>
      <c r="F18" s="167">
        <v>14</v>
      </c>
      <c r="G18" s="167">
        <v>13</v>
      </c>
      <c r="H18" s="167">
        <v>12</v>
      </c>
      <c r="I18" s="167">
        <v>32</v>
      </c>
      <c r="J18" s="167">
        <v>23</v>
      </c>
      <c r="K18" s="163">
        <v>17</v>
      </c>
      <c r="L18" s="163">
        <v>12</v>
      </c>
      <c r="M18" s="163">
        <v>9</v>
      </c>
      <c r="N18" s="163">
        <v>42</v>
      </c>
      <c r="O18" s="164">
        <v>13</v>
      </c>
    </row>
    <row r="19" spans="1:15" ht="16.5">
      <c r="A19" s="390" t="s">
        <v>575</v>
      </c>
      <c r="B19" s="273" t="s">
        <v>0</v>
      </c>
      <c r="C19" s="167">
        <v>3442</v>
      </c>
      <c r="D19" s="167">
        <v>2866</v>
      </c>
      <c r="E19" s="167">
        <v>37</v>
      </c>
      <c r="F19" s="167">
        <v>62</v>
      </c>
      <c r="G19" s="167">
        <v>40</v>
      </c>
      <c r="H19" s="167">
        <v>31</v>
      </c>
      <c r="I19" s="167">
        <v>75</v>
      </c>
      <c r="J19" s="167">
        <v>55</v>
      </c>
      <c r="K19" s="163">
        <v>62</v>
      </c>
      <c r="L19" s="163">
        <v>28</v>
      </c>
      <c r="M19" s="163">
        <v>32</v>
      </c>
      <c r="N19" s="163">
        <v>125</v>
      </c>
      <c r="O19" s="164">
        <v>29</v>
      </c>
    </row>
    <row r="20" spans="1:15" ht="16.5">
      <c r="A20" s="391"/>
      <c r="B20" s="273" t="s">
        <v>1</v>
      </c>
      <c r="C20" s="167">
        <v>1863</v>
      </c>
      <c r="D20" s="167">
        <v>1564</v>
      </c>
      <c r="E20" s="167">
        <v>23</v>
      </c>
      <c r="F20" s="167">
        <v>29</v>
      </c>
      <c r="G20" s="167">
        <v>23</v>
      </c>
      <c r="H20" s="167">
        <v>13</v>
      </c>
      <c r="I20" s="167">
        <v>38</v>
      </c>
      <c r="J20" s="167">
        <v>30</v>
      </c>
      <c r="K20" s="163">
        <v>40</v>
      </c>
      <c r="L20" s="163">
        <v>14</v>
      </c>
      <c r="M20" s="163">
        <v>21</v>
      </c>
      <c r="N20" s="163">
        <v>53</v>
      </c>
      <c r="O20" s="164">
        <v>15</v>
      </c>
    </row>
    <row r="21" spans="1:15" ht="16.5">
      <c r="A21" s="392"/>
      <c r="B21" s="273" t="s">
        <v>2</v>
      </c>
      <c r="C21" s="167">
        <v>1579</v>
      </c>
      <c r="D21" s="167">
        <v>1302</v>
      </c>
      <c r="E21" s="167">
        <v>14</v>
      </c>
      <c r="F21" s="167">
        <v>33</v>
      </c>
      <c r="G21" s="167">
        <v>17</v>
      </c>
      <c r="H21" s="167">
        <v>18</v>
      </c>
      <c r="I21" s="167">
        <v>37</v>
      </c>
      <c r="J21" s="167">
        <v>25</v>
      </c>
      <c r="K21" s="163">
        <v>22</v>
      </c>
      <c r="L21" s="163">
        <v>14</v>
      </c>
      <c r="M21" s="163">
        <v>11</v>
      </c>
      <c r="N21" s="163">
        <v>72</v>
      </c>
      <c r="O21" s="164">
        <v>14</v>
      </c>
    </row>
    <row r="22" spans="1:15" ht="16.5">
      <c r="A22" s="390" t="s">
        <v>576</v>
      </c>
      <c r="B22" s="273" t="s">
        <v>0</v>
      </c>
      <c r="C22" s="167">
        <v>3655</v>
      </c>
      <c r="D22" s="167">
        <v>2877</v>
      </c>
      <c r="E22" s="167">
        <v>59</v>
      </c>
      <c r="F22" s="167">
        <v>98</v>
      </c>
      <c r="G22" s="167">
        <v>59</v>
      </c>
      <c r="H22" s="167">
        <v>44</v>
      </c>
      <c r="I22" s="167">
        <v>80</v>
      </c>
      <c r="J22" s="167">
        <v>67</v>
      </c>
      <c r="K22" s="163">
        <v>102</v>
      </c>
      <c r="L22" s="163">
        <v>58</v>
      </c>
      <c r="M22" s="163">
        <v>31</v>
      </c>
      <c r="N22" s="163">
        <v>138</v>
      </c>
      <c r="O22" s="164">
        <v>42</v>
      </c>
    </row>
    <row r="23" spans="1:15" ht="16.5">
      <c r="A23" s="391"/>
      <c r="B23" s="273" t="s">
        <v>1</v>
      </c>
      <c r="C23" s="167">
        <v>2169</v>
      </c>
      <c r="D23" s="167">
        <v>1723</v>
      </c>
      <c r="E23" s="167">
        <v>39</v>
      </c>
      <c r="F23" s="167">
        <v>53</v>
      </c>
      <c r="G23" s="167">
        <v>31</v>
      </c>
      <c r="H23" s="167">
        <v>28</v>
      </c>
      <c r="I23" s="167">
        <v>45</v>
      </c>
      <c r="J23" s="167">
        <v>40</v>
      </c>
      <c r="K23" s="163">
        <v>55</v>
      </c>
      <c r="L23" s="163">
        <v>33</v>
      </c>
      <c r="M23" s="163">
        <v>24</v>
      </c>
      <c r="N23" s="163">
        <v>77</v>
      </c>
      <c r="O23" s="164">
        <v>21</v>
      </c>
    </row>
    <row r="24" spans="1:15" ht="16.5">
      <c r="A24" s="392"/>
      <c r="B24" s="273" t="s">
        <v>2</v>
      </c>
      <c r="C24" s="167">
        <v>1486</v>
      </c>
      <c r="D24" s="167">
        <v>1154</v>
      </c>
      <c r="E24" s="167">
        <v>20</v>
      </c>
      <c r="F24" s="167">
        <v>45</v>
      </c>
      <c r="G24" s="167">
        <v>28</v>
      </c>
      <c r="H24" s="167">
        <v>16</v>
      </c>
      <c r="I24" s="167">
        <v>35</v>
      </c>
      <c r="J24" s="167">
        <v>27</v>
      </c>
      <c r="K24" s="163">
        <v>47</v>
      </c>
      <c r="L24" s="163">
        <v>25</v>
      </c>
      <c r="M24" s="163">
        <v>7</v>
      </c>
      <c r="N24" s="163">
        <v>61</v>
      </c>
      <c r="O24" s="164">
        <v>21</v>
      </c>
    </row>
    <row r="25" spans="1:15" ht="16.5">
      <c r="A25" s="390" t="s">
        <v>577</v>
      </c>
      <c r="B25" s="273" t="s">
        <v>0</v>
      </c>
      <c r="C25" s="167">
        <v>2460</v>
      </c>
      <c r="D25" s="167">
        <v>1921</v>
      </c>
      <c r="E25" s="167">
        <v>33</v>
      </c>
      <c r="F25" s="167">
        <v>39</v>
      </c>
      <c r="G25" s="167">
        <v>40</v>
      </c>
      <c r="H25" s="167">
        <v>42</v>
      </c>
      <c r="I25" s="167">
        <v>47</v>
      </c>
      <c r="J25" s="167">
        <v>67</v>
      </c>
      <c r="K25" s="163">
        <v>67</v>
      </c>
      <c r="L25" s="163">
        <v>40</v>
      </c>
      <c r="M25" s="163">
        <v>38</v>
      </c>
      <c r="N25" s="163">
        <v>101</v>
      </c>
      <c r="O25" s="164">
        <v>25</v>
      </c>
    </row>
    <row r="26" spans="1:15" ht="16.5">
      <c r="A26" s="391"/>
      <c r="B26" s="273" t="s">
        <v>1</v>
      </c>
      <c r="C26" s="167">
        <v>1404</v>
      </c>
      <c r="D26" s="167">
        <v>1070</v>
      </c>
      <c r="E26" s="167">
        <v>15</v>
      </c>
      <c r="F26" s="167">
        <v>28</v>
      </c>
      <c r="G26" s="167">
        <v>22</v>
      </c>
      <c r="H26" s="167">
        <v>26</v>
      </c>
      <c r="I26" s="167">
        <v>26</v>
      </c>
      <c r="J26" s="167">
        <v>43</v>
      </c>
      <c r="K26" s="163">
        <v>41</v>
      </c>
      <c r="L26" s="163">
        <v>23</v>
      </c>
      <c r="M26" s="163">
        <v>23</v>
      </c>
      <c r="N26" s="163">
        <v>68</v>
      </c>
      <c r="O26" s="164">
        <v>19</v>
      </c>
    </row>
    <row r="27" spans="1:15" ht="16.5">
      <c r="A27" s="392"/>
      <c r="B27" s="273" t="s">
        <v>2</v>
      </c>
      <c r="C27" s="167">
        <v>1056</v>
      </c>
      <c r="D27" s="167">
        <v>851</v>
      </c>
      <c r="E27" s="167">
        <v>18</v>
      </c>
      <c r="F27" s="167">
        <v>11</v>
      </c>
      <c r="G27" s="167">
        <v>18</v>
      </c>
      <c r="H27" s="167">
        <v>16</v>
      </c>
      <c r="I27" s="167">
        <v>21</v>
      </c>
      <c r="J27" s="167">
        <v>24</v>
      </c>
      <c r="K27" s="163">
        <v>26</v>
      </c>
      <c r="L27" s="163">
        <v>17</v>
      </c>
      <c r="M27" s="163">
        <v>15</v>
      </c>
      <c r="N27" s="163">
        <v>33</v>
      </c>
      <c r="O27" s="164">
        <v>6</v>
      </c>
    </row>
    <row r="28" spans="1:15" ht="16.5">
      <c r="A28" s="390" t="s">
        <v>578</v>
      </c>
      <c r="B28" s="273" t="s">
        <v>0</v>
      </c>
      <c r="C28" s="167">
        <v>2323</v>
      </c>
      <c r="D28" s="167">
        <v>1869</v>
      </c>
      <c r="E28" s="167">
        <v>30</v>
      </c>
      <c r="F28" s="167">
        <v>33</v>
      </c>
      <c r="G28" s="167">
        <v>32</v>
      </c>
      <c r="H28" s="167">
        <v>38</v>
      </c>
      <c r="I28" s="167">
        <v>47</v>
      </c>
      <c r="J28" s="167">
        <v>49</v>
      </c>
      <c r="K28" s="163">
        <v>69</v>
      </c>
      <c r="L28" s="163">
        <v>31</v>
      </c>
      <c r="M28" s="163">
        <v>17</v>
      </c>
      <c r="N28" s="163">
        <v>86</v>
      </c>
      <c r="O28" s="164">
        <v>22</v>
      </c>
    </row>
    <row r="29" spans="1:15" ht="16.5">
      <c r="A29" s="391"/>
      <c r="B29" s="273" t="s">
        <v>1</v>
      </c>
      <c r="C29" s="167">
        <v>1235</v>
      </c>
      <c r="D29" s="167">
        <v>967</v>
      </c>
      <c r="E29" s="167">
        <v>16</v>
      </c>
      <c r="F29" s="167">
        <v>17</v>
      </c>
      <c r="G29" s="167">
        <v>21</v>
      </c>
      <c r="H29" s="167">
        <v>23</v>
      </c>
      <c r="I29" s="167">
        <v>25</v>
      </c>
      <c r="J29" s="167">
        <v>28</v>
      </c>
      <c r="K29" s="163">
        <v>45</v>
      </c>
      <c r="L29" s="163">
        <v>20</v>
      </c>
      <c r="M29" s="163">
        <v>9</v>
      </c>
      <c r="N29" s="163">
        <v>51</v>
      </c>
      <c r="O29" s="164">
        <v>13</v>
      </c>
    </row>
    <row r="30" spans="1:15" ht="16.5">
      <c r="A30" s="392"/>
      <c r="B30" s="273" t="s">
        <v>2</v>
      </c>
      <c r="C30" s="167">
        <v>1088</v>
      </c>
      <c r="D30" s="167">
        <v>902</v>
      </c>
      <c r="E30" s="167">
        <v>14</v>
      </c>
      <c r="F30" s="167">
        <v>16</v>
      </c>
      <c r="G30" s="167">
        <v>11</v>
      </c>
      <c r="H30" s="167">
        <v>15</v>
      </c>
      <c r="I30" s="167">
        <v>22</v>
      </c>
      <c r="J30" s="167">
        <v>21</v>
      </c>
      <c r="K30" s="163">
        <v>24</v>
      </c>
      <c r="L30" s="163">
        <v>11</v>
      </c>
      <c r="M30" s="163">
        <v>8</v>
      </c>
      <c r="N30" s="163">
        <v>35</v>
      </c>
      <c r="O30" s="164">
        <v>9</v>
      </c>
    </row>
    <row r="31" spans="1:15" ht="16.5">
      <c r="A31" s="390" t="s">
        <v>579</v>
      </c>
      <c r="B31" s="273" t="s">
        <v>0</v>
      </c>
      <c r="C31" s="167">
        <v>3169</v>
      </c>
      <c r="D31" s="167">
        <v>2595</v>
      </c>
      <c r="E31" s="167">
        <v>33</v>
      </c>
      <c r="F31" s="167">
        <v>61</v>
      </c>
      <c r="G31" s="167">
        <v>35</v>
      </c>
      <c r="H31" s="167">
        <v>28</v>
      </c>
      <c r="I31" s="167">
        <v>66</v>
      </c>
      <c r="J31" s="167">
        <v>54</v>
      </c>
      <c r="K31" s="163">
        <v>70</v>
      </c>
      <c r="L31" s="163">
        <v>41</v>
      </c>
      <c r="M31" s="163">
        <v>21</v>
      </c>
      <c r="N31" s="163">
        <v>139</v>
      </c>
      <c r="O31" s="164">
        <v>26</v>
      </c>
    </row>
    <row r="32" spans="1:15" ht="16.5">
      <c r="A32" s="391"/>
      <c r="B32" s="273" t="s">
        <v>1</v>
      </c>
      <c r="C32" s="167">
        <v>1563</v>
      </c>
      <c r="D32" s="167">
        <v>1234</v>
      </c>
      <c r="E32" s="167">
        <v>19</v>
      </c>
      <c r="F32" s="167">
        <v>39</v>
      </c>
      <c r="G32" s="167">
        <v>23</v>
      </c>
      <c r="H32" s="167">
        <v>15</v>
      </c>
      <c r="I32" s="167">
        <v>38</v>
      </c>
      <c r="J32" s="167">
        <v>26</v>
      </c>
      <c r="K32" s="163">
        <v>49</v>
      </c>
      <c r="L32" s="163">
        <v>22</v>
      </c>
      <c r="M32" s="163">
        <v>13</v>
      </c>
      <c r="N32" s="163">
        <v>70</v>
      </c>
      <c r="O32" s="164">
        <v>15</v>
      </c>
    </row>
    <row r="33" spans="1:15" ht="16.5">
      <c r="A33" s="392"/>
      <c r="B33" s="273" t="s">
        <v>2</v>
      </c>
      <c r="C33" s="167">
        <v>1606</v>
      </c>
      <c r="D33" s="167">
        <v>1361</v>
      </c>
      <c r="E33" s="167">
        <v>14</v>
      </c>
      <c r="F33" s="167">
        <v>22</v>
      </c>
      <c r="G33" s="167">
        <v>12</v>
      </c>
      <c r="H33" s="167">
        <v>13</v>
      </c>
      <c r="I33" s="167">
        <v>28</v>
      </c>
      <c r="J33" s="167">
        <v>28</v>
      </c>
      <c r="K33" s="163">
        <v>21</v>
      </c>
      <c r="L33" s="163">
        <v>19</v>
      </c>
      <c r="M33" s="163">
        <v>8</v>
      </c>
      <c r="N33" s="163">
        <v>69</v>
      </c>
      <c r="O33" s="164">
        <v>11</v>
      </c>
    </row>
    <row r="34" spans="1:15" ht="16.5">
      <c r="A34" s="390" t="s">
        <v>580</v>
      </c>
      <c r="B34" s="273" t="s">
        <v>0</v>
      </c>
      <c r="C34" s="167">
        <v>3471</v>
      </c>
      <c r="D34" s="167">
        <v>2818</v>
      </c>
      <c r="E34" s="167">
        <v>42</v>
      </c>
      <c r="F34" s="167">
        <v>63</v>
      </c>
      <c r="G34" s="167">
        <v>42</v>
      </c>
      <c r="H34" s="167">
        <v>53</v>
      </c>
      <c r="I34" s="167">
        <v>73</v>
      </c>
      <c r="J34" s="167">
        <v>66</v>
      </c>
      <c r="K34" s="163">
        <v>67</v>
      </c>
      <c r="L34" s="163">
        <v>37</v>
      </c>
      <c r="M34" s="163">
        <v>52</v>
      </c>
      <c r="N34" s="163">
        <v>120</v>
      </c>
      <c r="O34" s="164">
        <v>38</v>
      </c>
    </row>
    <row r="35" spans="1:15" ht="16.5">
      <c r="A35" s="391"/>
      <c r="B35" s="273" t="s">
        <v>1</v>
      </c>
      <c r="C35" s="167">
        <v>1764</v>
      </c>
      <c r="D35" s="167">
        <v>1352</v>
      </c>
      <c r="E35" s="167">
        <v>23</v>
      </c>
      <c r="F35" s="167">
        <v>39</v>
      </c>
      <c r="G35" s="167">
        <v>24</v>
      </c>
      <c r="H35" s="167">
        <v>39</v>
      </c>
      <c r="I35" s="167">
        <v>40</v>
      </c>
      <c r="J35" s="167">
        <v>39</v>
      </c>
      <c r="K35" s="163">
        <v>40</v>
      </c>
      <c r="L35" s="163">
        <v>26</v>
      </c>
      <c r="M35" s="163">
        <v>42</v>
      </c>
      <c r="N35" s="163">
        <v>78</v>
      </c>
      <c r="O35" s="164">
        <v>22</v>
      </c>
    </row>
    <row r="36" spans="1:15" ht="16.5">
      <c r="A36" s="392"/>
      <c r="B36" s="273" t="s">
        <v>2</v>
      </c>
      <c r="C36" s="167">
        <v>1707</v>
      </c>
      <c r="D36" s="167">
        <v>1466</v>
      </c>
      <c r="E36" s="167">
        <v>19</v>
      </c>
      <c r="F36" s="167">
        <v>24</v>
      </c>
      <c r="G36" s="167">
        <v>18</v>
      </c>
      <c r="H36" s="167">
        <v>14</v>
      </c>
      <c r="I36" s="167">
        <v>33</v>
      </c>
      <c r="J36" s="167">
        <v>27</v>
      </c>
      <c r="K36" s="163">
        <v>27</v>
      </c>
      <c r="L36" s="163">
        <v>11</v>
      </c>
      <c r="M36" s="163">
        <v>10</v>
      </c>
      <c r="N36" s="163">
        <v>42</v>
      </c>
      <c r="O36" s="164">
        <v>16</v>
      </c>
    </row>
    <row r="37" spans="1:15" ht="16.5">
      <c r="A37" s="390" t="s">
        <v>581</v>
      </c>
      <c r="B37" s="273" t="s">
        <v>0</v>
      </c>
      <c r="C37" s="167">
        <v>4694</v>
      </c>
      <c r="D37" s="167">
        <v>3542</v>
      </c>
      <c r="E37" s="167">
        <v>85</v>
      </c>
      <c r="F37" s="167">
        <v>126</v>
      </c>
      <c r="G37" s="167">
        <v>84</v>
      </c>
      <c r="H37" s="167">
        <v>92</v>
      </c>
      <c r="I37" s="167">
        <v>118</v>
      </c>
      <c r="J37" s="167">
        <v>116</v>
      </c>
      <c r="K37" s="163">
        <v>126</v>
      </c>
      <c r="L37" s="163">
        <v>74</v>
      </c>
      <c r="M37" s="163">
        <v>65</v>
      </c>
      <c r="N37" s="163">
        <v>200</v>
      </c>
      <c r="O37" s="164">
        <v>66</v>
      </c>
    </row>
    <row r="38" spans="1:15" ht="16.5">
      <c r="A38" s="391"/>
      <c r="B38" s="273" t="s">
        <v>1</v>
      </c>
      <c r="C38" s="167">
        <v>2472</v>
      </c>
      <c r="D38" s="167">
        <v>1788</v>
      </c>
      <c r="E38" s="167">
        <v>55</v>
      </c>
      <c r="F38" s="167">
        <v>73</v>
      </c>
      <c r="G38" s="167">
        <v>41</v>
      </c>
      <c r="H38" s="167">
        <v>55</v>
      </c>
      <c r="I38" s="167">
        <v>68</v>
      </c>
      <c r="J38" s="167">
        <v>73</v>
      </c>
      <c r="K38" s="163">
        <v>71</v>
      </c>
      <c r="L38" s="163">
        <v>49</v>
      </c>
      <c r="M38" s="163">
        <v>39</v>
      </c>
      <c r="N38" s="163">
        <v>121</v>
      </c>
      <c r="O38" s="164">
        <v>39</v>
      </c>
    </row>
    <row r="39" spans="1:15" ht="16.5">
      <c r="A39" s="392"/>
      <c r="B39" s="273" t="s">
        <v>2</v>
      </c>
      <c r="C39" s="167">
        <v>2222</v>
      </c>
      <c r="D39" s="167">
        <v>1754</v>
      </c>
      <c r="E39" s="167">
        <v>30</v>
      </c>
      <c r="F39" s="167">
        <v>53</v>
      </c>
      <c r="G39" s="167">
        <v>43</v>
      </c>
      <c r="H39" s="167">
        <v>37</v>
      </c>
      <c r="I39" s="167">
        <v>50</v>
      </c>
      <c r="J39" s="167">
        <v>43</v>
      </c>
      <c r="K39" s="163">
        <v>55</v>
      </c>
      <c r="L39" s="163">
        <v>25</v>
      </c>
      <c r="M39" s="163">
        <v>26</v>
      </c>
      <c r="N39" s="163">
        <v>79</v>
      </c>
      <c r="O39" s="164">
        <v>27</v>
      </c>
    </row>
    <row r="40" spans="1:15" ht="16.5">
      <c r="A40" s="390" t="s">
        <v>582</v>
      </c>
      <c r="B40" s="273" t="s">
        <v>0</v>
      </c>
      <c r="C40" s="167">
        <v>5203</v>
      </c>
      <c r="D40" s="167">
        <v>3490</v>
      </c>
      <c r="E40" s="167">
        <v>118</v>
      </c>
      <c r="F40" s="167">
        <v>171</v>
      </c>
      <c r="G40" s="167">
        <v>157</v>
      </c>
      <c r="H40" s="167">
        <v>117</v>
      </c>
      <c r="I40" s="167">
        <v>162</v>
      </c>
      <c r="J40" s="167">
        <v>143</v>
      </c>
      <c r="K40" s="163">
        <v>201</v>
      </c>
      <c r="L40" s="163">
        <v>99</v>
      </c>
      <c r="M40" s="163">
        <v>113</v>
      </c>
      <c r="N40" s="163">
        <v>308</v>
      </c>
      <c r="O40" s="164">
        <v>124</v>
      </c>
    </row>
    <row r="41" spans="1:15" ht="16.5">
      <c r="A41" s="391"/>
      <c r="B41" s="273" t="s">
        <v>1</v>
      </c>
      <c r="C41" s="167">
        <v>2685</v>
      </c>
      <c r="D41" s="167">
        <v>1721</v>
      </c>
      <c r="E41" s="167">
        <v>65</v>
      </c>
      <c r="F41" s="167">
        <v>107</v>
      </c>
      <c r="G41" s="167">
        <v>92</v>
      </c>
      <c r="H41" s="167">
        <v>66</v>
      </c>
      <c r="I41" s="167">
        <v>104</v>
      </c>
      <c r="J41" s="167">
        <v>72</v>
      </c>
      <c r="K41" s="163">
        <v>98</v>
      </c>
      <c r="L41" s="163">
        <v>54</v>
      </c>
      <c r="M41" s="163">
        <v>64</v>
      </c>
      <c r="N41" s="163">
        <v>168</v>
      </c>
      <c r="O41" s="164">
        <v>74</v>
      </c>
    </row>
    <row r="42" spans="1:15" ht="16.5">
      <c r="A42" s="392"/>
      <c r="B42" s="273" t="s">
        <v>2</v>
      </c>
      <c r="C42" s="167">
        <v>2518</v>
      </c>
      <c r="D42" s="167">
        <v>1769</v>
      </c>
      <c r="E42" s="167">
        <v>53</v>
      </c>
      <c r="F42" s="167">
        <v>64</v>
      </c>
      <c r="G42" s="167">
        <v>65</v>
      </c>
      <c r="H42" s="167">
        <v>51</v>
      </c>
      <c r="I42" s="167">
        <v>58</v>
      </c>
      <c r="J42" s="167">
        <v>71</v>
      </c>
      <c r="K42" s="163">
        <v>103</v>
      </c>
      <c r="L42" s="163">
        <v>45</v>
      </c>
      <c r="M42" s="163">
        <v>49</v>
      </c>
      <c r="N42" s="163">
        <v>140</v>
      </c>
      <c r="O42" s="164">
        <v>50</v>
      </c>
    </row>
    <row r="43" spans="1:15" ht="16.5">
      <c r="A43" s="390" t="s">
        <v>583</v>
      </c>
      <c r="B43" s="273" t="s">
        <v>0</v>
      </c>
      <c r="C43" s="167">
        <v>5624</v>
      </c>
      <c r="D43" s="167">
        <v>3433</v>
      </c>
      <c r="E43" s="167">
        <v>172</v>
      </c>
      <c r="F43" s="167">
        <v>182</v>
      </c>
      <c r="G43" s="167">
        <v>183</v>
      </c>
      <c r="H43" s="167">
        <v>174</v>
      </c>
      <c r="I43" s="167">
        <v>207</v>
      </c>
      <c r="J43" s="167">
        <v>217</v>
      </c>
      <c r="K43" s="163">
        <v>246</v>
      </c>
      <c r="L43" s="163">
        <v>149</v>
      </c>
      <c r="M43" s="163">
        <v>131</v>
      </c>
      <c r="N43" s="163">
        <v>390</v>
      </c>
      <c r="O43" s="164">
        <v>140</v>
      </c>
    </row>
    <row r="44" spans="1:15" ht="16.5">
      <c r="A44" s="391"/>
      <c r="B44" s="273" t="s">
        <v>1</v>
      </c>
      <c r="C44" s="167">
        <v>2856</v>
      </c>
      <c r="D44" s="167">
        <v>1692</v>
      </c>
      <c r="E44" s="167">
        <v>104</v>
      </c>
      <c r="F44" s="167">
        <v>89</v>
      </c>
      <c r="G44" s="167">
        <v>106</v>
      </c>
      <c r="H44" s="167">
        <v>93</v>
      </c>
      <c r="I44" s="167">
        <v>95</v>
      </c>
      <c r="J44" s="167">
        <v>131</v>
      </c>
      <c r="K44" s="163">
        <v>126</v>
      </c>
      <c r="L44" s="163">
        <v>75</v>
      </c>
      <c r="M44" s="163">
        <v>68</v>
      </c>
      <c r="N44" s="163">
        <v>193</v>
      </c>
      <c r="O44" s="164">
        <v>84</v>
      </c>
    </row>
    <row r="45" spans="1:15" ht="16.5">
      <c r="A45" s="392"/>
      <c r="B45" s="273" t="s">
        <v>2</v>
      </c>
      <c r="C45" s="167">
        <v>2768</v>
      </c>
      <c r="D45" s="167">
        <v>1741</v>
      </c>
      <c r="E45" s="167">
        <v>68</v>
      </c>
      <c r="F45" s="167">
        <v>93</v>
      </c>
      <c r="G45" s="167">
        <v>77</v>
      </c>
      <c r="H45" s="167">
        <v>81</v>
      </c>
      <c r="I45" s="167">
        <v>112</v>
      </c>
      <c r="J45" s="167">
        <v>86</v>
      </c>
      <c r="K45" s="163">
        <v>120</v>
      </c>
      <c r="L45" s="163">
        <v>74</v>
      </c>
      <c r="M45" s="163">
        <v>63</v>
      </c>
      <c r="N45" s="163">
        <v>197</v>
      </c>
      <c r="O45" s="164">
        <v>56</v>
      </c>
    </row>
    <row r="46" spans="1:15" ht="16.5">
      <c r="A46" s="390" t="s">
        <v>584</v>
      </c>
      <c r="B46" s="273" t="s">
        <v>0</v>
      </c>
      <c r="C46" s="167">
        <v>5346</v>
      </c>
      <c r="D46" s="167">
        <v>2974</v>
      </c>
      <c r="E46" s="167">
        <v>192</v>
      </c>
      <c r="F46" s="167">
        <v>184</v>
      </c>
      <c r="G46" s="167">
        <v>186</v>
      </c>
      <c r="H46" s="167">
        <v>166</v>
      </c>
      <c r="I46" s="167">
        <v>240</v>
      </c>
      <c r="J46" s="167">
        <v>240</v>
      </c>
      <c r="K46" s="163">
        <v>267</v>
      </c>
      <c r="L46" s="163">
        <v>159</v>
      </c>
      <c r="M46" s="163">
        <v>180</v>
      </c>
      <c r="N46" s="163">
        <v>399</v>
      </c>
      <c r="O46" s="164">
        <v>159</v>
      </c>
    </row>
    <row r="47" spans="1:15" ht="16.5">
      <c r="A47" s="391"/>
      <c r="B47" s="273" t="s">
        <v>1</v>
      </c>
      <c r="C47" s="167">
        <v>2661</v>
      </c>
      <c r="D47" s="167">
        <v>1439</v>
      </c>
      <c r="E47" s="167">
        <v>105</v>
      </c>
      <c r="F47" s="167">
        <v>95</v>
      </c>
      <c r="G47" s="167">
        <v>98</v>
      </c>
      <c r="H47" s="167">
        <v>84</v>
      </c>
      <c r="I47" s="167">
        <v>128</v>
      </c>
      <c r="J47" s="167">
        <v>120</v>
      </c>
      <c r="K47" s="163">
        <v>146</v>
      </c>
      <c r="L47" s="163">
        <v>80</v>
      </c>
      <c r="M47" s="163">
        <v>89</v>
      </c>
      <c r="N47" s="163">
        <v>202</v>
      </c>
      <c r="O47" s="164">
        <v>75</v>
      </c>
    </row>
    <row r="48" spans="1:15" ht="16.5">
      <c r="A48" s="392"/>
      <c r="B48" s="273" t="s">
        <v>2</v>
      </c>
      <c r="C48" s="167">
        <v>2685</v>
      </c>
      <c r="D48" s="167">
        <v>1535</v>
      </c>
      <c r="E48" s="167">
        <v>87</v>
      </c>
      <c r="F48" s="167">
        <v>89</v>
      </c>
      <c r="G48" s="167">
        <v>88</v>
      </c>
      <c r="H48" s="167">
        <v>82</v>
      </c>
      <c r="I48" s="167">
        <v>112</v>
      </c>
      <c r="J48" s="167">
        <v>120</v>
      </c>
      <c r="K48" s="163">
        <v>121</v>
      </c>
      <c r="L48" s="163">
        <v>79</v>
      </c>
      <c r="M48" s="163">
        <v>91</v>
      </c>
      <c r="N48" s="163">
        <v>197</v>
      </c>
      <c r="O48" s="164">
        <v>84</v>
      </c>
    </row>
    <row r="49" spans="1:15" ht="16.5">
      <c r="A49" s="390" t="s">
        <v>585</v>
      </c>
      <c r="B49" s="273" t="s">
        <v>0</v>
      </c>
      <c r="C49" s="167">
        <v>4018</v>
      </c>
      <c r="D49" s="167">
        <v>2042</v>
      </c>
      <c r="E49" s="167">
        <v>146</v>
      </c>
      <c r="F49" s="167">
        <v>165</v>
      </c>
      <c r="G49" s="167">
        <v>140</v>
      </c>
      <c r="H49" s="167">
        <v>146</v>
      </c>
      <c r="I49" s="167">
        <v>171</v>
      </c>
      <c r="J49" s="167">
        <v>175</v>
      </c>
      <c r="K49" s="163">
        <v>230</v>
      </c>
      <c r="L49" s="163">
        <v>148</v>
      </c>
      <c r="M49" s="163">
        <v>164</v>
      </c>
      <c r="N49" s="163">
        <v>349</v>
      </c>
      <c r="O49" s="164">
        <v>142</v>
      </c>
    </row>
    <row r="50" spans="1:15" ht="16.5">
      <c r="A50" s="391"/>
      <c r="B50" s="273" t="s">
        <v>1</v>
      </c>
      <c r="C50" s="167">
        <v>1876</v>
      </c>
      <c r="D50" s="167">
        <v>901</v>
      </c>
      <c r="E50" s="167">
        <v>64</v>
      </c>
      <c r="F50" s="167">
        <v>78</v>
      </c>
      <c r="G50" s="167">
        <v>69</v>
      </c>
      <c r="H50" s="167">
        <v>72</v>
      </c>
      <c r="I50" s="167">
        <v>83</v>
      </c>
      <c r="J50" s="167">
        <v>88</v>
      </c>
      <c r="K50" s="163">
        <v>115</v>
      </c>
      <c r="L50" s="163">
        <v>81</v>
      </c>
      <c r="M50" s="163">
        <v>74</v>
      </c>
      <c r="N50" s="163">
        <v>182</v>
      </c>
      <c r="O50" s="164">
        <v>69</v>
      </c>
    </row>
    <row r="51" spans="1:15" ht="16.5">
      <c r="A51" s="392"/>
      <c r="B51" s="273" t="s">
        <v>2</v>
      </c>
      <c r="C51" s="167">
        <v>2142</v>
      </c>
      <c r="D51" s="167">
        <v>1141</v>
      </c>
      <c r="E51" s="167">
        <v>82</v>
      </c>
      <c r="F51" s="167">
        <v>87</v>
      </c>
      <c r="G51" s="167">
        <v>71</v>
      </c>
      <c r="H51" s="167">
        <v>74</v>
      </c>
      <c r="I51" s="167">
        <v>88</v>
      </c>
      <c r="J51" s="167">
        <v>87</v>
      </c>
      <c r="K51" s="163">
        <v>115</v>
      </c>
      <c r="L51" s="163">
        <v>67</v>
      </c>
      <c r="M51" s="163">
        <v>90</v>
      </c>
      <c r="N51" s="163">
        <v>167</v>
      </c>
      <c r="O51" s="164">
        <v>73</v>
      </c>
    </row>
    <row r="52" spans="1:15" ht="16.5">
      <c r="A52" s="390" t="s">
        <v>586</v>
      </c>
      <c r="B52" s="273" t="s">
        <v>0</v>
      </c>
      <c r="C52" s="167">
        <v>3455</v>
      </c>
      <c r="D52" s="167">
        <v>1644</v>
      </c>
      <c r="E52" s="167">
        <v>135</v>
      </c>
      <c r="F52" s="167">
        <v>170</v>
      </c>
      <c r="G52" s="167">
        <v>103</v>
      </c>
      <c r="H52" s="167">
        <v>142</v>
      </c>
      <c r="I52" s="167">
        <v>150</v>
      </c>
      <c r="J52" s="167">
        <v>175</v>
      </c>
      <c r="K52" s="163">
        <v>195</v>
      </c>
      <c r="L52" s="163">
        <v>120</v>
      </c>
      <c r="M52" s="163">
        <v>172</v>
      </c>
      <c r="N52" s="163">
        <v>334</v>
      </c>
      <c r="O52" s="164">
        <v>115</v>
      </c>
    </row>
    <row r="53" spans="1:15" ht="16.5">
      <c r="A53" s="391"/>
      <c r="B53" s="273" t="s">
        <v>1</v>
      </c>
      <c r="C53" s="167">
        <v>1507</v>
      </c>
      <c r="D53" s="167">
        <v>705</v>
      </c>
      <c r="E53" s="167">
        <v>67</v>
      </c>
      <c r="F53" s="167">
        <v>75</v>
      </c>
      <c r="G53" s="167">
        <v>53</v>
      </c>
      <c r="H53" s="167">
        <v>63</v>
      </c>
      <c r="I53" s="167">
        <v>59</v>
      </c>
      <c r="J53" s="167">
        <v>71</v>
      </c>
      <c r="K53" s="163">
        <v>97</v>
      </c>
      <c r="L53" s="163">
        <v>46</v>
      </c>
      <c r="M53" s="163">
        <v>83</v>
      </c>
      <c r="N53" s="163">
        <v>142</v>
      </c>
      <c r="O53" s="164">
        <v>46</v>
      </c>
    </row>
    <row r="54" spans="1:15" ht="16.5">
      <c r="A54" s="392"/>
      <c r="B54" s="273" t="s">
        <v>2</v>
      </c>
      <c r="C54" s="167">
        <v>1948</v>
      </c>
      <c r="D54" s="167">
        <v>939</v>
      </c>
      <c r="E54" s="167">
        <v>68</v>
      </c>
      <c r="F54" s="167">
        <v>95</v>
      </c>
      <c r="G54" s="167">
        <v>50</v>
      </c>
      <c r="H54" s="167">
        <v>79</v>
      </c>
      <c r="I54" s="167">
        <v>91</v>
      </c>
      <c r="J54" s="167">
        <v>104</v>
      </c>
      <c r="K54" s="163">
        <v>98</v>
      </c>
      <c r="L54" s="163">
        <v>74</v>
      </c>
      <c r="M54" s="163">
        <v>89</v>
      </c>
      <c r="N54" s="163">
        <v>192</v>
      </c>
      <c r="O54" s="164">
        <v>69</v>
      </c>
    </row>
    <row r="55" spans="1:15" ht="16.5">
      <c r="A55" s="390" t="s">
        <v>587</v>
      </c>
      <c r="B55" s="273" t="s">
        <v>0</v>
      </c>
      <c r="C55" s="167">
        <v>3727</v>
      </c>
      <c r="D55" s="167">
        <v>1505</v>
      </c>
      <c r="E55" s="167">
        <v>159</v>
      </c>
      <c r="F55" s="167">
        <v>209</v>
      </c>
      <c r="G55" s="167">
        <v>140</v>
      </c>
      <c r="H55" s="167">
        <v>181</v>
      </c>
      <c r="I55" s="167">
        <v>187</v>
      </c>
      <c r="J55" s="167">
        <v>188</v>
      </c>
      <c r="K55" s="163">
        <v>274</v>
      </c>
      <c r="L55" s="163">
        <v>155</v>
      </c>
      <c r="M55" s="163">
        <v>217</v>
      </c>
      <c r="N55" s="163">
        <v>359</v>
      </c>
      <c r="O55" s="164">
        <v>153</v>
      </c>
    </row>
    <row r="56" spans="1:15" ht="16.5">
      <c r="A56" s="391"/>
      <c r="B56" s="273" t="s">
        <v>1</v>
      </c>
      <c r="C56" s="167">
        <v>1390</v>
      </c>
      <c r="D56" s="167">
        <v>566</v>
      </c>
      <c r="E56" s="167">
        <v>51</v>
      </c>
      <c r="F56" s="167">
        <v>70</v>
      </c>
      <c r="G56" s="167">
        <v>62</v>
      </c>
      <c r="H56" s="167">
        <v>79</v>
      </c>
      <c r="I56" s="167">
        <v>67</v>
      </c>
      <c r="J56" s="167">
        <v>60</v>
      </c>
      <c r="K56" s="163">
        <v>100</v>
      </c>
      <c r="L56" s="163">
        <v>60</v>
      </c>
      <c r="M56" s="163">
        <v>90</v>
      </c>
      <c r="N56" s="163">
        <v>128</v>
      </c>
      <c r="O56" s="164">
        <v>57</v>
      </c>
    </row>
    <row r="57" spans="1:15" ht="16.5">
      <c r="A57" s="392"/>
      <c r="B57" s="273" t="s">
        <v>2</v>
      </c>
      <c r="C57" s="167">
        <v>2337</v>
      </c>
      <c r="D57" s="167">
        <v>939</v>
      </c>
      <c r="E57" s="167">
        <v>108</v>
      </c>
      <c r="F57" s="167">
        <v>139</v>
      </c>
      <c r="G57" s="167">
        <v>78</v>
      </c>
      <c r="H57" s="167">
        <v>102</v>
      </c>
      <c r="I57" s="167">
        <v>120</v>
      </c>
      <c r="J57" s="167">
        <v>128</v>
      </c>
      <c r="K57" s="163">
        <v>174</v>
      </c>
      <c r="L57" s="163">
        <v>95</v>
      </c>
      <c r="M57" s="163">
        <v>127</v>
      </c>
      <c r="N57" s="163">
        <v>231</v>
      </c>
      <c r="O57" s="164">
        <v>96</v>
      </c>
    </row>
    <row r="58" spans="1:15" ht="16.5">
      <c r="A58" s="390" t="s">
        <v>588</v>
      </c>
      <c r="B58" s="273" t="s">
        <v>0</v>
      </c>
      <c r="C58" s="167">
        <v>3055</v>
      </c>
      <c r="D58" s="167">
        <v>1094</v>
      </c>
      <c r="E58" s="167">
        <v>156</v>
      </c>
      <c r="F58" s="167">
        <v>173</v>
      </c>
      <c r="G58" s="167">
        <v>110</v>
      </c>
      <c r="H58" s="167">
        <v>139</v>
      </c>
      <c r="I58" s="167">
        <v>164</v>
      </c>
      <c r="J58" s="167">
        <v>209</v>
      </c>
      <c r="K58" s="163">
        <v>202</v>
      </c>
      <c r="L58" s="163">
        <v>156</v>
      </c>
      <c r="M58" s="163">
        <v>141</v>
      </c>
      <c r="N58" s="163">
        <v>351</v>
      </c>
      <c r="O58" s="164">
        <v>160</v>
      </c>
    </row>
    <row r="59" spans="1:15" ht="16.5">
      <c r="A59" s="391"/>
      <c r="B59" s="273" t="s">
        <v>1</v>
      </c>
      <c r="C59" s="167">
        <v>1002</v>
      </c>
      <c r="D59" s="167">
        <v>375</v>
      </c>
      <c r="E59" s="167">
        <v>54</v>
      </c>
      <c r="F59" s="167">
        <v>64</v>
      </c>
      <c r="G59" s="167">
        <v>29</v>
      </c>
      <c r="H59" s="167">
        <v>43</v>
      </c>
      <c r="I59" s="167">
        <v>50</v>
      </c>
      <c r="J59" s="167">
        <v>69</v>
      </c>
      <c r="K59" s="163">
        <v>59</v>
      </c>
      <c r="L59" s="163">
        <v>46</v>
      </c>
      <c r="M59" s="163">
        <v>38</v>
      </c>
      <c r="N59" s="163">
        <v>115</v>
      </c>
      <c r="O59" s="164">
        <v>60</v>
      </c>
    </row>
    <row r="60" spans="1:15" ht="16.5">
      <c r="A60" s="392"/>
      <c r="B60" s="273" t="s">
        <v>2</v>
      </c>
      <c r="C60" s="167">
        <v>2053</v>
      </c>
      <c r="D60" s="167">
        <v>719</v>
      </c>
      <c r="E60" s="167">
        <v>102</v>
      </c>
      <c r="F60" s="167">
        <v>109</v>
      </c>
      <c r="G60" s="167">
        <v>81</v>
      </c>
      <c r="H60" s="167">
        <v>96</v>
      </c>
      <c r="I60" s="167">
        <v>114</v>
      </c>
      <c r="J60" s="167">
        <v>140</v>
      </c>
      <c r="K60" s="163">
        <v>143</v>
      </c>
      <c r="L60" s="163">
        <v>110</v>
      </c>
      <c r="M60" s="163">
        <v>103</v>
      </c>
      <c r="N60" s="163">
        <v>236</v>
      </c>
      <c r="O60" s="164">
        <v>100</v>
      </c>
    </row>
    <row r="61" spans="1:15" ht="16.5">
      <c r="A61" s="390" t="s">
        <v>589</v>
      </c>
      <c r="B61" s="273" t="s">
        <v>0</v>
      </c>
      <c r="C61" s="167">
        <v>1508</v>
      </c>
      <c r="D61" s="167">
        <v>523</v>
      </c>
      <c r="E61" s="167">
        <v>83</v>
      </c>
      <c r="F61" s="167">
        <v>81</v>
      </c>
      <c r="G61" s="167">
        <v>56</v>
      </c>
      <c r="H61" s="167">
        <v>77</v>
      </c>
      <c r="I61" s="167">
        <v>88</v>
      </c>
      <c r="J61" s="167">
        <v>100</v>
      </c>
      <c r="K61" s="163">
        <v>108</v>
      </c>
      <c r="L61" s="163">
        <v>71</v>
      </c>
      <c r="M61" s="163">
        <v>66</v>
      </c>
      <c r="N61" s="163">
        <v>177</v>
      </c>
      <c r="O61" s="164">
        <v>78</v>
      </c>
    </row>
    <row r="62" spans="1:15" ht="16.5">
      <c r="A62" s="391"/>
      <c r="B62" s="273" t="s">
        <v>1</v>
      </c>
      <c r="C62" s="167">
        <v>431</v>
      </c>
      <c r="D62" s="167">
        <v>161</v>
      </c>
      <c r="E62" s="167">
        <v>24</v>
      </c>
      <c r="F62" s="167">
        <v>37</v>
      </c>
      <c r="G62" s="167">
        <v>15</v>
      </c>
      <c r="H62" s="167">
        <v>21</v>
      </c>
      <c r="I62" s="167">
        <v>19</v>
      </c>
      <c r="J62" s="167">
        <v>26</v>
      </c>
      <c r="K62" s="163">
        <v>25</v>
      </c>
      <c r="L62" s="163">
        <v>17</v>
      </c>
      <c r="M62" s="163">
        <v>15</v>
      </c>
      <c r="N62" s="163">
        <v>47</v>
      </c>
      <c r="O62" s="164">
        <v>24</v>
      </c>
    </row>
    <row r="63" spans="1:15" ht="16.5">
      <c r="A63" s="392"/>
      <c r="B63" s="273" t="s">
        <v>2</v>
      </c>
      <c r="C63" s="167">
        <v>1077</v>
      </c>
      <c r="D63" s="167">
        <v>362</v>
      </c>
      <c r="E63" s="167">
        <v>59</v>
      </c>
      <c r="F63" s="167">
        <v>44</v>
      </c>
      <c r="G63" s="167">
        <v>41</v>
      </c>
      <c r="H63" s="167">
        <v>56</v>
      </c>
      <c r="I63" s="167">
        <v>69</v>
      </c>
      <c r="J63" s="167">
        <v>74</v>
      </c>
      <c r="K63" s="163">
        <v>83</v>
      </c>
      <c r="L63" s="163">
        <v>54</v>
      </c>
      <c r="M63" s="163">
        <v>51</v>
      </c>
      <c r="N63" s="163">
        <v>130</v>
      </c>
      <c r="O63" s="164">
        <v>54</v>
      </c>
    </row>
    <row r="64" spans="1:15" ht="16.5">
      <c r="A64" s="390" t="s">
        <v>590</v>
      </c>
      <c r="B64" s="273" t="s">
        <v>0</v>
      </c>
      <c r="C64" s="167">
        <v>521</v>
      </c>
      <c r="D64" s="167">
        <v>190</v>
      </c>
      <c r="E64" s="167">
        <v>28</v>
      </c>
      <c r="F64" s="167">
        <v>29</v>
      </c>
      <c r="G64" s="167">
        <v>30</v>
      </c>
      <c r="H64" s="167">
        <v>24</v>
      </c>
      <c r="I64" s="167">
        <v>34</v>
      </c>
      <c r="J64" s="167">
        <v>18</v>
      </c>
      <c r="K64" s="163">
        <v>44</v>
      </c>
      <c r="L64" s="163">
        <v>28</v>
      </c>
      <c r="M64" s="163">
        <v>18</v>
      </c>
      <c r="N64" s="163">
        <v>48</v>
      </c>
      <c r="O64" s="164">
        <v>30</v>
      </c>
    </row>
    <row r="65" spans="1:15" ht="16.5">
      <c r="A65" s="391"/>
      <c r="B65" s="273" t="s">
        <v>1</v>
      </c>
      <c r="C65" s="167">
        <v>118</v>
      </c>
      <c r="D65" s="167">
        <v>38</v>
      </c>
      <c r="E65" s="167">
        <v>6</v>
      </c>
      <c r="F65" s="167">
        <v>6</v>
      </c>
      <c r="G65" s="167">
        <v>15</v>
      </c>
      <c r="H65" s="167">
        <v>4</v>
      </c>
      <c r="I65" s="167">
        <v>8</v>
      </c>
      <c r="J65" s="167">
        <v>4</v>
      </c>
      <c r="K65" s="163">
        <v>11</v>
      </c>
      <c r="L65" s="163">
        <v>6</v>
      </c>
      <c r="M65" s="163">
        <v>5</v>
      </c>
      <c r="N65" s="163">
        <v>9</v>
      </c>
      <c r="O65" s="164">
        <v>6</v>
      </c>
    </row>
    <row r="66" spans="1:15" ht="16.5">
      <c r="A66" s="392"/>
      <c r="B66" s="273" t="s">
        <v>2</v>
      </c>
      <c r="C66" s="167">
        <v>403</v>
      </c>
      <c r="D66" s="167">
        <v>152</v>
      </c>
      <c r="E66" s="167">
        <v>22</v>
      </c>
      <c r="F66" s="167">
        <v>23</v>
      </c>
      <c r="G66" s="167">
        <v>15</v>
      </c>
      <c r="H66" s="167">
        <v>20</v>
      </c>
      <c r="I66" s="167">
        <v>26</v>
      </c>
      <c r="J66" s="167">
        <v>14</v>
      </c>
      <c r="K66" s="163">
        <v>33</v>
      </c>
      <c r="L66" s="163">
        <v>22</v>
      </c>
      <c r="M66" s="163">
        <v>13</v>
      </c>
      <c r="N66" s="163">
        <v>39</v>
      </c>
      <c r="O66" s="164">
        <v>24</v>
      </c>
    </row>
    <row r="67" spans="1:15" ht="16.5">
      <c r="A67" s="390" t="s">
        <v>591</v>
      </c>
      <c r="B67" s="273" t="s">
        <v>0</v>
      </c>
      <c r="C67" s="167">
        <v>102</v>
      </c>
      <c r="D67" s="167">
        <v>36</v>
      </c>
      <c r="E67" s="167">
        <v>5</v>
      </c>
      <c r="F67" s="167">
        <v>3</v>
      </c>
      <c r="G67" s="167">
        <v>6</v>
      </c>
      <c r="H67" s="167">
        <v>6</v>
      </c>
      <c r="I67" s="167">
        <v>6</v>
      </c>
      <c r="J67" s="167">
        <v>5</v>
      </c>
      <c r="K67" s="163">
        <v>6</v>
      </c>
      <c r="L67" s="163">
        <v>4</v>
      </c>
      <c r="M67" s="163">
        <v>8</v>
      </c>
      <c r="N67" s="163">
        <v>12</v>
      </c>
      <c r="O67" s="164">
        <v>5</v>
      </c>
    </row>
    <row r="68" spans="1:15" ht="16.5">
      <c r="A68" s="391"/>
      <c r="B68" s="273" t="s">
        <v>1</v>
      </c>
      <c r="C68" s="167">
        <v>30</v>
      </c>
      <c r="D68" s="167">
        <v>9</v>
      </c>
      <c r="E68" s="167">
        <v>0</v>
      </c>
      <c r="F68" s="167">
        <v>1</v>
      </c>
      <c r="G68" s="167">
        <v>6</v>
      </c>
      <c r="H68" s="167">
        <v>2</v>
      </c>
      <c r="I68" s="167">
        <v>2</v>
      </c>
      <c r="J68" s="167">
        <v>1</v>
      </c>
      <c r="K68" s="163">
        <v>1</v>
      </c>
      <c r="L68" s="163">
        <v>0</v>
      </c>
      <c r="M68" s="163">
        <v>5</v>
      </c>
      <c r="N68" s="163">
        <v>2</v>
      </c>
      <c r="O68" s="164">
        <v>1</v>
      </c>
    </row>
    <row r="69" spans="1:15" ht="16.5">
      <c r="A69" s="392"/>
      <c r="B69" s="273" t="s">
        <v>2</v>
      </c>
      <c r="C69" s="167">
        <v>72</v>
      </c>
      <c r="D69" s="167">
        <v>27</v>
      </c>
      <c r="E69" s="167">
        <v>5</v>
      </c>
      <c r="F69" s="167">
        <v>2</v>
      </c>
      <c r="G69" s="167">
        <v>0</v>
      </c>
      <c r="H69" s="167">
        <v>4</v>
      </c>
      <c r="I69" s="167">
        <v>4</v>
      </c>
      <c r="J69" s="167">
        <v>4</v>
      </c>
      <c r="K69" s="163">
        <v>5</v>
      </c>
      <c r="L69" s="163">
        <v>4</v>
      </c>
      <c r="M69" s="163">
        <v>3</v>
      </c>
      <c r="N69" s="163">
        <v>10</v>
      </c>
      <c r="O69" s="164">
        <v>4</v>
      </c>
    </row>
    <row r="70" spans="1:15" ht="16.5">
      <c r="A70" s="390" t="s">
        <v>592</v>
      </c>
      <c r="B70" s="273" t="s">
        <v>0</v>
      </c>
      <c r="C70" s="167">
        <v>27</v>
      </c>
      <c r="D70" s="167">
        <v>12</v>
      </c>
      <c r="E70" s="167">
        <v>0</v>
      </c>
      <c r="F70" s="167">
        <v>1</v>
      </c>
      <c r="G70" s="167">
        <v>0</v>
      </c>
      <c r="H70" s="167">
        <v>1</v>
      </c>
      <c r="I70" s="167">
        <v>3</v>
      </c>
      <c r="J70" s="167">
        <v>2</v>
      </c>
      <c r="K70" s="163">
        <v>1</v>
      </c>
      <c r="L70" s="163">
        <v>2</v>
      </c>
      <c r="M70" s="163">
        <v>0</v>
      </c>
      <c r="N70" s="163">
        <v>3</v>
      </c>
      <c r="O70" s="164">
        <v>2</v>
      </c>
    </row>
    <row r="71" spans="1:15" ht="16.5">
      <c r="A71" s="391"/>
      <c r="B71" s="273" t="s">
        <v>1</v>
      </c>
      <c r="C71" s="167">
        <v>8</v>
      </c>
      <c r="D71" s="167">
        <v>3</v>
      </c>
      <c r="E71" s="167">
        <v>0</v>
      </c>
      <c r="F71" s="167">
        <v>0</v>
      </c>
      <c r="G71" s="167">
        <v>0</v>
      </c>
      <c r="H71" s="167">
        <v>1</v>
      </c>
      <c r="I71" s="167">
        <v>2</v>
      </c>
      <c r="J71" s="167">
        <v>1</v>
      </c>
      <c r="K71" s="163">
        <v>0</v>
      </c>
      <c r="L71" s="163">
        <v>1</v>
      </c>
      <c r="M71" s="163">
        <v>0</v>
      </c>
      <c r="N71" s="163">
        <v>0</v>
      </c>
      <c r="O71" s="164">
        <v>0</v>
      </c>
    </row>
    <row r="72" spans="1:15" ht="16.5">
      <c r="A72" s="392"/>
      <c r="B72" s="273" t="s">
        <v>2</v>
      </c>
      <c r="C72" s="167">
        <v>19</v>
      </c>
      <c r="D72" s="167">
        <v>9</v>
      </c>
      <c r="E72" s="167">
        <v>0</v>
      </c>
      <c r="F72" s="167">
        <v>1</v>
      </c>
      <c r="G72" s="167">
        <v>0</v>
      </c>
      <c r="H72" s="167">
        <v>0</v>
      </c>
      <c r="I72" s="167">
        <v>1</v>
      </c>
      <c r="J72" s="167">
        <v>1</v>
      </c>
      <c r="K72" s="163">
        <v>1</v>
      </c>
      <c r="L72" s="163">
        <v>1</v>
      </c>
      <c r="M72" s="163">
        <v>0</v>
      </c>
      <c r="N72" s="163">
        <v>3</v>
      </c>
      <c r="O72" s="164">
        <v>2</v>
      </c>
    </row>
    <row r="73" spans="1:15" ht="16.5">
      <c r="A73" s="390" t="s">
        <v>593</v>
      </c>
      <c r="B73" s="273" t="s">
        <v>0</v>
      </c>
      <c r="C73" s="167">
        <v>7</v>
      </c>
      <c r="D73" s="167">
        <v>3</v>
      </c>
      <c r="E73" s="167">
        <v>0</v>
      </c>
      <c r="F73" s="167">
        <v>2</v>
      </c>
      <c r="G73" s="167">
        <v>1</v>
      </c>
      <c r="H73" s="167">
        <v>0</v>
      </c>
      <c r="I73" s="167">
        <v>1</v>
      </c>
      <c r="J73" s="167">
        <v>0</v>
      </c>
      <c r="K73" s="163">
        <v>0</v>
      </c>
      <c r="L73" s="163">
        <v>0</v>
      </c>
      <c r="M73" s="163">
        <v>0</v>
      </c>
      <c r="N73" s="163">
        <v>0</v>
      </c>
      <c r="O73" s="164">
        <v>0</v>
      </c>
    </row>
    <row r="74" spans="1:15" ht="16.5">
      <c r="A74" s="391"/>
      <c r="B74" s="273" t="s">
        <v>1</v>
      </c>
      <c r="C74" s="167">
        <v>1</v>
      </c>
      <c r="D74" s="167">
        <v>1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3">
        <v>0</v>
      </c>
      <c r="L74" s="163">
        <v>0</v>
      </c>
      <c r="M74" s="163">
        <v>0</v>
      </c>
      <c r="N74" s="163">
        <v>0</v>
      </c>
      <c r="O74" s="164">
        <v>0</v>
      </c>
    </row>
    <row r="75" spans="1:15" ht="16.5">
      <c r="A75" s="392"/>
      <c r="B75" s="273" t="s">
        <v>2</v>
      </c>
      <c r="C75" s="167">
        <v>6</v>
      </c>
      <c r="D75" s="167">
        <v>2</v>
      </c>
      <c r="E75" s="167">
        <v>0</v>
      </c>
      <c r="F75" s="167">
        <v>2</v>
      </c>
      <c r="G75" s="167">
        <v>1</v>
      </c>
      <c r="H75" s="167">
        <v>0</v>
      </c>
      <c r="I75" s="167">
        <v>1</v>
      </c>
      <c r="J75" s="167">
        <v>0</v>
      </c>
      <c r="K75" s="163">
        <v>0</v>
      </c>
      <c r="L75" s="163">
        <v>0</v>
      </c>
      <c r="M75" s="163">
        <v>0</v>
      </c>
      <c r="N75" s="163">
        <v>0</v>
      </c>
      <c r="O75" s="164">
        <v>0</v>
      </c>
    </row>
    <row r="76" spans="1:15" ht="16.5">
      <c r="A76" s="390" t="s">
        <v>277</v>
      </c>
      <c r="B76" s="273" t="s">
        <v>0</v>
      </c>
      <c r="C76" s="167">
        <v>5</v>
      </c>
      <c r="D76" s="167">
        <v>3</v>
      </c>
      <c r="E76" s="167">
        <v>0</v>
      </c>
      <c r="F76" s="167">
        <v>0</v>
      </c>
      <c r="G76" s="167">
        <v>2</v>
      </c>
      <c r="H76" s="167">
        <v>0</v>
      </c>
      <c r="I76" s="167">
        <v>0</v>
      </c>
      <c r="J76" s="167">
        <v>0</v>
      </c>
      <c r="K76" s="163">
        <v>0</v>
      </c>
      <c r="L76" s="163">
        <v>0</v>
      </c>
      <c r="M76" s="163">
        <v>0</v>
      </c>
      <c r="N76" s="163">
        <v>0</v>
      </c>
      <c r="O76" s="164">
        <v>0</v>
      </c>
    </row>
    <row r="77" spans="1:15" ht="16.5">
      <c r="A77" s="391"/>
      <c r="B77" s="273" t="s">
        <v>1</v>
      </c>
      <c r="C77" s="167">
        <v>0</v>
      </c>
      <c r="D77" s="167">
        <v>0</v>
      </c>
      <c r="E77" s="167">
        <v>0</v>
      </c>
      <c r="F77" s="167">
        <v>0</v>
      </c>
      <c r="G77" s="167">
        <v>0</v>
      </c>
      <c r="H77" s="167">
        <v>0</v>
      </c>
      <c r="I77" s="167">
        <v>0</v>
      </c>
      <c r="J77" s="167">
        <v>0</v>
      </c>
      <c r="K77" s="163">
        <v>0</v>
      </c>
      <c r="L77" s="163">
        <v>0</v>
      </c>
      <c r="M77" s="163">
        <v>0</v>
      </c>
      <c r="N77" s="163">
        <v>0</v>
      </c>
      <c r="O77" s="164">
        <v>0</v>
      </c>
    </row>
    <row r="78" spans="1:15" ht="17.25" thickBot="1">
      <c r="A78" s="402"/>
      <c r="B78" s="272" t="s">
        <v>2</v>
      </c>
      <c r="C78" s="168">
        <v>5</v>
      </c>
      <c r="D78" s="168">
        <v>3</v>
      </c>
      <c r="E78" s="168">
        <v>0</v>
      </c>
      <c r="F78" s="168">
        <v>0</v>
      </c>
      <c r="G78" s="168">
        <v>2</v>
      </c>
      <c r="H78" s="168">
        <v>0</v>
      </c>
      <c r="I78" s="168">
        <v>0</v>
      </c>
      <c r="J78" s="168">
        <v>0</v>
      </c>
      <c r="K78" s="165">
        <v>0</v>
      </c>
      <c r="L78" s="165">
        <v>0</v>
      </c>
      <c r="M78" s="165">
        <v>0</v>
      </c>
      <c r="N78" s="165">
        <v>0</v>
      </c>
      <c r="O78" s="166">
        <v>0</v>
      </c>
    </row>
    <row r="79" spans="1:15">
      <c r="A79" s="30"/>
      <c r="B79" s="271"/>
      <c r="C79" s="30"/>
      <c r="D79" s="30"/>
      <c r="E79" s="30"/>
      <c r="F79" s="30"/>
      <c r="G79" s="30"/>
      <c r="H79" s="30"/>
      <c r="I79" s="30"/>
      <c r="J79" s="30"/>
    </row>
    <row r="80" spans="1:15">
      <c r="A80" s="30"/>
      <c r="B80" s="271"/>
      <c r="C80" s="30"/>
      <c r="D80" s="30"/>
      <c r="E80" s="30"/>
      <c r="F80" s="30"/>
      <c r="G80" s="30"/>
      <c r="H80" s="30"/>
      <c r="I80" s="30"/>
      <c r="J80" s="30"/>
    </row>
    <row r="81" spans="1:10">
      <c r="A81" s="30"/>
      <c r="B81" s="271"/>
      <c r="C81" s="30"/>
      <c r="D81" s="30"/>
      <c r="E81" s="30"/>
      <c r="F81" s="30"/>
      <c r="G81" s="30"/>
      <c r="H81" s="30"/>
      <c r="I81" s="30"/>
      <c r="J81" s="30"/>
    </row>
    <row r="82" spans="1:10">
      <c r="A82" s="30"/>
      <c r="B82" s="271"/>
      <c r="C82" s="30"/>
      <c r="D82" s="30"/>
      <c r="E82" s="30"/>
      <c r="F82" s="30"/>
      <c r="G82" s="30"/>
      <c r="H82" s="30"/>
      <c r="I82" s="30"/>
      <c r="J82" s="30"/>
    </row>
    <row r="83" spans="1:10">
      <c r="A83" s="30"/>
      <c r="B83" s="271"/>
      <c r="C83" s="30"/>
      <c r="D83" s="30"/>
      <c r="E83" s="30"/>
      <c r="F83" s="30"/>
      <c r="G83" s="30"/>
      <c r="H83" s="30"/>
      <c r="I83" s="30"/>
      <c r="J83" s="30"/>
    </row>
    <row r="84" spans="1:10">
      <c r="A84" s="30"/>
      <c r="B84" s="271"/>
      <c r="C84" s="30"/>
      <c r="D84" s="30"/>
      <c r="E84" s="30"/>
      <c r="F84" s="30"/>
      <c r="G84" s="30"/>
      <c r="H84" s="30"/>
      <c r="I84" s="30"/>
      <c r="J84" s="30"/>
    </row>
    <row r="85" spans="1:10">
      <c r="A85" s="30"/>
      <c r="B85" s="271"/>
      <c r="C85" s="30"/>
      <c r="D85" s="30"/>
      <c r="E85" s="30"/>
      <c r="F85" s="30"/>
      <c r="G85" s="30"/>
      <c r="H85" s="30"/>
      <c r="I85" s="30"/>
      <c r="J85" s="30"/>
    </row>
    <row r="86" spans="1:10">
      <c r="A86" s="30"/>
      <c r="B86" s="271"/>
      <c r="C86" s="30"/>
      <c r="D86" s="30"/>
      <c r="E86" s="30"/>
      <c r="F86" s="30"/>
      <c r="G86" s="30"/>
      <c r="H86" s="30"/>
      <c r="I86" s="30"/>
      <c r="J86" s="30"/>
    </row>
    <row r="87" spans="1:10">
      <c r="A87" s="30"/>
      <c r="B87" s="271"/>
      <c r="C87" s="30"/>
      <c r="D87" s="30"/>
      <c r="E87" s="30"/>
      <c r="F87" s="30"/>
      <c r="G87" s="30"/>
      <c r="H87" s="30"/>
      <c r="I87" s="30"/>
      <c r="J87" s="30"/>
    </row>
    <row r="88" spans="1:10">
      <c r="A88" s="30"/>
      <c r="B88" s="271"/>
      <c r="C88" s="30"/>
      <c r="D88" s="30"/>
      <c r="E88" s="30"/>
      <c r="F88" s="30"/>
      <c r="G88" s="30"/>
      <c r="H88" s="30"/>
      <c r="I88" s="30"/>
      <c r="J88" s="30"/>
    </row>
    <row r="89" spans="1:10">
      <c r="A89" s="30"/>
      <c r="B89" s="271"/>
      <c r="C89" s="30"/>
      <c r="D89" s="30"/>
      <c r="E89" s="30"/>
      <c r="F89" s="30"/>
      <c r="G89" s="30"/>
      <c r="H89" s="30"/>
      <c r="I89" s="30"/>
      <c r="J89" s="30"/>
    </row>
    <row r="90" spans="1:10">
      <c r="A90" s="30"/>
      <c r="B90" s="271"/>
      <c r="C90" s="30"/>
      <c r="D90" s="30"/>
      <c r="E90" s="30"/>
      <c r="F90" s="30"/>
      <c r="G90" s="30"/>
      <c r="H90" s="30"/>
      <c r="I90" s="30"/>
      <c r="J90" s="30"/>
    </row>
    <row r="91" spans="1:10">
      <c r="A91" s="30"/>
      <c r="B91" s="271"/>
      <c r="C91" s="30"/>
      <c r="D91" s="30"/>
      <c r="E91" s="30"/>
      <c r="F91" s="30"/>
      <c r="G91" s="30"/>
      <c r="H91" s="30"/>
      <c r="I91" s="30"/>
      <c r="J91" s="30"/>
    </row>
    <row r="92" spans="1:10">
      <c r="A92" s="30"/>
      <c r="B92" s="271"/>
      <c r="C92" s="30"/>
      <c r="D92" s="30"/>
      <c r="E92" s="30"/>
      <c r="F92" s="30"/>
      <c r="G92" s="30"/>
      <c r="H92" s="30"/>
      <c r="I92" s="30"/>
      <c r="J92" s="30"/>
    </row>
    <row r="93" spans="1:10">
      <c r="A93" s="30"/>
      <c r="B93" s="271"/>
      <c r="C93" s="30"/>
      <c r="D93" s="30"/>
      <c r="E93" s="30"/>
      <c r="F93" s="30"/>
      <c r="G93" s="30"/>
      <c r="H93" s="30"/>
      <c r="I93" s="30"/>
      <c r="J93" s="30"/>
    </row>
    <row r="94" spans="1:10">
      <c r="A94" s="30"/>
      <c r="B94" s="271"/>
      <c r="C94" s="30"/>
      <c r="D94" s="30"/>
      <c r="E94" s="30"/>
      <c r="F94" s="30"/>
      <c r="G94" s="30"/>
      <c r="H94" s="30"/>
      <c r="I94" s="30"/>
      <c r="J94" s="30"/>
    </row>
    <row r="95" spans="1:10">
      <c r="A95" s="30"/>
      <c r="B95" s="271"/>
      <c r="C95" s="30"/>
      <c r="D95" s="30"/>
      <c r="E95" s="30"/>
      <c r="F95" s="30"/>
      <c r="G95" s="30"/>
      <c r="H95" s="30"/>
      <c r="I95" s="30"/>
      <c r="J95" s="30"/>
    </row>
    <row r="96" spans="1:10">
      <c r="A96" s="30"/>
      <c r="B96" s="271"/>
      <c r="C96" s="30"/>
      <c r="D96" s="30"/>
      <c r="E96" s="30"/>
      <c r="F96" s="30"/>
      <c r="G96" s="30"/>
      <c r="H96" s="30"/>
      <c r="I96" s="30"/>
      <c r="J96" s="30"/>
    </row>
    <row r="97" spans="1:10">
      <c r="A97" s="30"/>
      <c r="B97" s="271"/>
      <c r="C97" s="30"/>
      <c r="D97" s="30"/>
      <c r="E97" s="30"/>
      <c r="F97" s="30"/>
      <c r="G97" s="30"/>
      <c r="H97" s="30"/>
      <c r="I97" s="30"/>
      <c r="J97" s="30"/>
    </row>
    <row r="98" spans="1:10">
      <c r="A98" s="30"/>
      <c r="B98" s="271"/>
      <c r="C98" s="30"/>
      <c r="D98" s="30"/>
      <c r="E98" s="30"/>
      <c r="F98" s="30"/>
      <c r="G98" s="30"/>
      <c r="H98" s="30"/>
      <c r="I98" s="30"/>
      <c r="J98" s="30"/>
    </row>
    <row r="99" spans="1:10">
      <c r="A99" s="30"/>
      <c r="B99" s="271"/>
      <c r="C99" s="30"/>
      <c r="D99" s="30"/>
      <c r="E99" s="30"/>
      <c r="F99" s="30"/>
      <c r="G99" s="30"/>
      <c r="H99" s="30"/>
      <c r="I99" s="30"/>
      <c r="J99" s="30"/>
    </row>
    <row r="100" spans="1:10">
      <c r="A100" s="30"/>
      <c r="B100" s="271"/>
      <c r="C100" s="30"/>
      <c r="D100" s="30"/>
      <c r="E100" s="30"/>
      <c r="F100" s="30"/>
      <c r="G100" s="30"/>
      <c r="H100" s="30"/>
      <c r="I100" s="30"/>
      <c r="J100" s="30"/>
    </row>
    <row r="101" spans="1:10">
      <c r="A101" s="30"/>
      <c r="B101" s="271"/>
      <c r="C101" s="30"/>
      <c r="D101" s="30"/>
      <c r="E101" s="30"/>
      <c r="F101" s="30"/>
      <c r="G101" s="30"/>
      <c r="H101" s="30"/>
      <c r="I101" s="30"/>
      <c r="J101" s="30"/>
    </row>
    <row r="102" spans="1:10">
      <c r="A102" s="30"/>
      <c r="B102" s="271"/>
      <c r="C102" s="30"/>
      <c r="D102" s="30"/>
      <c r="E102" s="30"/>
      <c r="F102" s="30"/>
      <c r="G102" s="30"/>
      <c r="H102" s="30"/>
      <c r="I102" s="30"/>
      <c r="J102" s="30"/>
    </row>
    <row r="103" spans="1:10">
      <c r="A103" s="30"/>
      <c r="B103" s="271"/>
      <c r="C103" s="30"/>
      <c r="D103" s="30"/>
      <c r="E103" s="30"/>
      <c r="F103" s="30"/>
      <c r="G103" s="30"/>
      <c r="H103" s="30"/>
      <c r="I103" s="30"/>
      <c r="J103" s="30"/>
    </row>
    <row r="104" spans="1:10">
      <c r="A104" s="30"/>
      <c r="B104" s="271"/>
      <c r="C104" s="30"/>
      <c r="D104" s="30"/>
      <c r="E104" s="30"/>
      <c r="F104" s="30"/>
      <c r="G104" s="30"/>
      <c r="H104" s="30"/>
      <c r="I104" s="30"/>
      <c r="J104" s="30"/>
    </row>
    <row r="105" spans="1:10">
      <c r="A105" s="30"/>
      <c r="B105" s="271"/>
      <c r="C105" s="30"/>
      <c r="D105" s="30"/>
      <c r="E105" s="30"/>
      <c r="F105" s="30"/>
      <c r="G105" s="30"/>
      <c r="H105" s="30"/>
      <c r="I105" s="30"/>
      <c r="J105" s="30"/>
    </row>
    <row r="106" spans="1:10">
      <c r="A106" s="30"/>
      <c r="B106" s="271"/>
      <c r="C106" s="30"/>
      <c r="D106" s="30"/>
      <c r="E106" s="30"/>
      <c r="F106" s="30"/>
      <c r="G106" s="30"/>
      <c r="H106" s="30"/>
      <c r="I106" s="30"/>
      <c r="J106" s="30"/>
    </row>
    <row r="107" spans="1:10">
      <c r="A107" s="30"/>
      <c r="B107" s="271"/>
      <c r="C107" s="30"/>
      <c r="D107" s="30"/>
      <c r="E107" s="30"/>
      <c r="F107" s="30"/>
      <c r="G107" s="30"/>
      <c r="H107" s="30"/>
      <c r="I107" s="30"/>
      <c r="J107" s="30"/>
    </row>
    <row r="108" spans="1:10">
      <c r="A108" s="30"/>
      <c r="B108" s="271"/>
      <c r="C108" s="30"/>
      <c r="D108" s="30"/>
      <c r="E108" s="30"/>
      <c r="F108" s="30"/>
      <c r="G108" s="30"/>
      <c r="H108" s="30"/>
      <c r="I108" s="30"/>
      <c r="J108" s="30"/>
    </row>
    <row r="109" spans="1:10">
      <c r="A109" s="30"/>
      <c r="B109" s="271"/>
      <c r="C109" s="30"/>
      <c r="D109" s="30"/>
      <c r="E109" s="30"/>
      <c r="F109" s="30"/>
      <c r="G109" s="30"/>
      <c r="H109" s="30"/>
      <c r="I109" s="30"/>
      <c r="J109" s="30"/>
    </row>
    <row r="110" spans="1:10">
      <c r="A110" s="30"/>
      <c r="B110" s="271"/>
      <c r="C110" s="30"/>
      <c r="D110" s="30"/>
      <c r="E110" s="30"/>
      <c r="F110" s="30"/>
      <c r="G110" s="30"/>
      <c r="H110" s="30"/>
      <c r="I110" s="30"/>
      <c r="J110" s="30"/>
    </row>
    <row r="111" spans="1:10">
      <c r="A111" s="30"/>
      <c r="B111" s="271"/>
      <c r="C111" s="30"/>
      <c r="D111" s="30"/>
      <c r="E111" s="30"/>
      <c r="F111" s="30"/>
      <c r="G111" s="30"/>
      <c r="H111" s="30"/>
      <c r="I111" s="30"/>
      <c r="J111" s="30"/>
    </row>
    <row r="112" spans="1:10">
      <c r="A112" s="30"/>
      <c r="B112" s="271"/>
      <c r="C112" s="30"/>
      <c r="D112" s="30"/>
      <c r="E112" s="30"/>
      <c r="F112" s="30"/>
      <c r="G112" s="30"/>
      <c r="H112" s="30"/>
      <c r="I112" s="30"/>
      <c r="J112" s="30"/>
    </row>
    <row r="113" spans="1:10">
      <c r="A113" s="30"/>
      <c r="B113" s="271"/>
      <c r="C113" s="30"/>
      <c r="D113" s="30"/>
      <c r="E113" s="30"/>
      <c r="F113" s="30"/>
      <c r="G113" s="30"/>
      <c r="H113" s="30"/>
      <c r="I113" s="30"/>
      <c r="J113" s="30"/>
    </row>
    <row r="114" spans="1:10">
      <c r="A114" s="30"/>
      <c r="B114" s="271"/>
      <c r="C114" s="30"/>
      <c r="D114" s="30"/>
      <c r="E114" s="30"/>
      <c r="F114" s="30"/>
      <c r="G114" s="30"/>
      <c r="H114" s="30"/>
      <c r="I114" s="30"/>
      <c r="J114" s="30"/>
    </row>
    <row r="115" spans="1:10">
      <c r="A115" s="30"/>
      <c r="B115" s="271"/>
      <c r="C115" s="30"/>
      <c r="D115" s="30"/>
      <c r="E115" s="30"/>
      <c r="F115" s="30"/>
      <c r="G115" s="30"/>
      <c r="H115" s="30"/>
      <c r="I115" s="30"/>
      <c r="J115" s="30"/>
    </row>
    <row r="116" spans="1:10">
      <c r="A116" s="30"/>
      <c r="B116" s="271"/>
      <c r="C116" s="30"/>
      <c r="D116" s="30"/>
      <c r="E116" s="30"/>
      <c r="F116" s="30"/>
      <c r="G116" s="30"/>
      <c r="H116" s="30"/>
      <c r="I116" s="30"/>
      <c r="J116" s="30"/>
    </row>
    <row r="117" spans="1:10">
      <c r="A117" s="30"/>
      <c r="B117" s="271"/>
      <c r="C117" s="30"/>
      <c r="D117" s="30"/>
      <c r="E117" s="30"/>
      <c r="F117" s="30"/>
      <c r="G117" s="30"/>
      <c r="H117" s="30"/>
      <c r="I117" s="30"/>
      <c r="J117" s="30"/>
    </row>
    <row r="118" spans="1:10">
      <c r="A118" s="30"/>
      <c r="B118" s="271"/>
      <c r="C118" s="30"/>
      <c r="D118" s="30"/>
      <c r="E118" s="30"/>
      <c r="F118" s="30"/>
      <c r="G118" s="30"/>
      <c r="H118" s="30"/>
      <c r="I118" s="30"/>
      <c r="J118" s="30"/>
    </row>
    <row r="119" spans="1:10">
      <c r="A119" s="30"/>
      <c r="B119" s="271"/>
      <c r="C119" s="30"/>
      <c r="D119" s="30"/>
      <c r="E119" s="30"/>
      <c r="F119" s="30"/>
      <c r="G119" s="30"/>
      <c r="H119" s="30"/>
      <c r="I119" s="30"/>
      <c r="J119" s="30"/>
    </row>
    <row r="120" spans="1:10">
      <c r="A120" s="30"/>
      <c r="B120" s="271"/>
      <c r="C120" s="30"/>
      <c r="D120" s="30"/>
      <c r="E120" s="30"/>
      <c r="F120" s="30"/>
      <c r="G120" s="30"/>
      <c r="H120" s="30"/>
      <c r="I120" s="30"/>
      <c r="J120" s="30"/>
    </row>
    <row r="121" spans="1:10">
      <c r="A121" s="30"/>
      <c r="B121" s="271"/>
      <c r="C121" s="30"/>
      <c r="D121" s="30"/>
      <c r="E121" s="30"/>
      <c r="F121" s="30"/>
      <c r="G121" s="30"/>
      <c r="H121" s="30"/>
      <c r="I121" s="30"/>
      <c r="J121" s="30"/>
    </row>
    <row r="122" spans="1:10">
      <c r="A122" s="30"/>
      <c r="B122" s="271"/>
      <c r="C122" s="30"/>
      <c r="D122" s="30"/>
      <c r="E122" s="30"/>
      <c r="F122" s="30"/>
      <c r="G122" s="30"/>
      <c r="H122" s="30"/>
      <c r="I122" s="30"/>
      <c r="J122" s="30"/>
    </row>
    <row r="123" spans="1:10">
      <c r="A123" s="30"/>
      <c r="B123" s="271"/>
      <c r="C123" s="30"/>
      <c r="D123" s="30"/>
      <c r="E123" s="30"/>
      <c r="F123" s="30"/>
      <c r="G123" s="30"/>
      <c r="H123" s="30"/>
      <c r="I123" s="30"/>
      <c r="J123" s="30"/>
    </row>
    <row r="124" spans="1:10">
      <c r="A124" s="30"/>
      <c r="B124" s="271"/>
      <c r="C124" s="30"/>
      <c r="D124" s="30"/>
      <c r="E124" s="30"/>
      <c r="F124" s="30"/>
      <c r="G124" s="30"/>
      <c r="H124" s="30"/>
      <c r="I124" s="30"/>
      <c r="J124" s="30"/>
    </row>
    <row r="125" spans="1:10">
      <c r="A125" s="30"/>
      <c r="B125" s="271"/>
      <c r="C125" s="30"/>
      <c r="D125" s="30"/>
      <c r="E125" s="30"/>
      <c r="F125" s="30"/>
      <c r="G125" s="30"/>
      <c r="H125" s="30"/>
      <c r="I125" s="30"/>
      <c r="J125" s="30"/>
    </row>
    <row r="126" spans="1:10">
      <c r="A126" s="30"/>
      <c r="B126" s="271"/>
      <c r="C126" s="30"/>
      <c r="D126" s="30"/>
      <c r="E126" s="30"/>
      <c r="F126" s="30"/>
      <c r="G126" s="30"/>
      <c r="H126" s="30"/>
      <c r="I126" s="30"/>
      <c r="J126" s="30"/>
    </row>
    <row r="127" spans="1:10">
      <c r="A127" s="30"/>
      <c r="B127" s="271"/>
      <c r="C127" s="30"/>
      <c r="D127" s="30"/>
      <c r="E127" s="30"/>
      <c r="F127" s="30"/>
      <c r="G127" s="30"/>
      <c r="H127" s="30"/>
      <c r="I127" s="30"/>
      <c r="J127" s="30"/>
    </row>
    <row r="128" spans="1:10">
      <c r="A128" s="30"/>
      <c r="B128" s="271"/>
      <c r="C128" s="30"/>
      <c r="D128" s="30"/>
      <c r="E128" s="30"/>
      <c r="F128" s="30"/>
      <c r="G128" s="30"/>
      <c r="H128" s="30"/>
      <c r="I128" s="30"/>
      <c r="J128" s="30"/>
    </row>
    <row r="129" spans="1:10">
      <c r="A129" s="30"/>
      <c r="B129" s="271"/>
      <c r="C129" s="30"/>
      <c r="D129" s="30"/>
      <c r="E129" s="30"/>
      <c r="F129" s="30"/>
      <c r="G129" s="30"/>
      <c r="H129" s="30"/>
      <c r="I129" s="30"/>
      <c r="J129" s="30"/>
    </row>
    <row r="130" spans="1:10">
      <c r="A130" s="30"/>
      <c r="B130" s="271"/>
      <c r="C130" s="30"/>
      <c r="D130" s="30"/>
      <c r="E130" s="30"/>
      <c r="F130" s="30"/>
      <c r="G130" s="30"/>
      <c r="H130" s="30"/>
      <c r="I130" s="30"/>
      <c r="J130" s="30"/>
    </row>
    <row r="131" spans="1:10">
      <c r="A131" s="30"/>
      <c r="B131" s="271"/>
      <c r="C131" s="30"/>
      <c r="D131" s="30"/>
      <c r="E131" s="30"/>
      <c r="F131" s="30"/>
      <c r="G131" s="30"/>
      <c r="H131" s="30"/>
      <c r="I131" s="30"/>
      <c r="J131" s="30"/>
    </row>
    <row r="132" spans="1:10">
      <c r="A132" s="30"/>
      <c r="B132" s="271"/>
      <c r="C132" s="30"/>
      <c r="D132" s="30"/>
      <c r="E132" s="30"/>
      <c r="F132" s="30"/>
      <c r="G132" s="30"/>
      <c r="H132" s="30"/>
      <c r="I132" s="30"/>
      <c r="J132" s="30"/>
    </row>
    <row r="133" spans="1:10">
      <c r="A133" s="30"/>
      <c r="B133" s="271"/>
      <c r="C133" s="30"/>
      <c r="D133" s="30"/>
      <c r="E133" s="30"/>
      <c r="F133" s="30"/>
      <c r="G133" s="30"/>
      <c r="H133" s="30"/>
      <c r="I133" s="30"/>
      <c r="J133" s="30"/>
    </row>
    <row r="134" spans="1:10">
      <c r="A134" s="30"/>
      <c r="B134" s="271"/>
      <c r="C134" s="30"/>
      <c r="D134" s="30"/>
      <c r="E134" s="30"/>
      <c r="F134" s="30"/>
      <c r="G134" s="30"/>
      <c r="H134" s="30"/>
      <c r="I134" s="30"/>
      <c r="J134" s="30"/>
    </row>
    <row r="135" spans="1:10">
      <c r="A135" s="30"/>
      <c r="B135" s="271"/>
      <c r="C135" s="30"/>
      <c r="D135" s="30"/>
      <c r="E135" s="30"/>
      <c r="F135" s="30"/>
      <c r="G135" s="30"/>
      <c r="H135" s="30"/>
      <c r="I135" s="30"/>
      <c r="J135" s="30"/>
    </row>
    <row r="136" spans="1:10">
      <c r="A136" s="30"/>
      <c r="B136" s="271"/>
      <c r="C136" s="30"/>
      <c r="D136" s="30"/>
      <c r="E136" s="30"/>
      <c r="F136" s="30"/>
      <c r="G136" s="30"/>
      <c r="H136" s="30"/>
      <c r="I136" s="30"/>
      <c r="J136" s="30"/>
    </row>
    <row r="137" spans="1:10">
      <c r="A137" s="30"/>
      <c r="B137" s="271"/>
      <c r="C137" s="30"/>
      <c r="D137" s="30"/>
      <c r="E137" s="30"/>
      <c r="F137" s="30"/>
      <c r="G137" s="30"/>
      <c r="H137" s="30"/>
      <c r="I137" s="30"/>
      <c r="J137" s="30"/>
    </row>
    <row r="138" spans="1:10">
      <c r="A138" s="30"/>
      <c r="B138" s="271"/>
      <c r="C138" s="30"/>
      <c r="D138" s="30"/>
      <c r="E138" s="30"/>
      <c r="F138" s="30"/>
      <c r="G138" s="30"/>
      <c r="H138" s="30"/>
      <c r="I138" s="30"/>
      <c r="J138" s="30"/>
    </row>
    <row r="139" spans="1:10">
      <c r="A139" s="30"/>
      <c r="B139" s="271"/>
      <c r="C139" s="30"/>
      <c r="D139" s="30"/>
      <c r="E139" s="30"/>
      <c r="F139" s="30"/>
      <c r="G139" s="30"/>
      <c r="H139" s="30"/>
      <c r="I139" s="30"/>
      <c r="J139" s="30"/>
    </row>
    <row r="140" spans="1:10">
      <c r="A140" s="30"/>
      <c r="B140" s="271"/>
      <c r="C140" s="30"/>
      <c r="D140" s="30"/>
      <c r="E140" s="30"/>
      <c r="F140" s="30"/>
      <c r="G140" s="30"/>
      <c r="H140" s="30"/>
      <c r="I140" s="30"/>
      <c r="J140" s="30"/>
    </row>
    <row r="141" spans="1:10">
      <c r="A141" s="30"/>
      <c r="B141" s="271"/>
      <c r="C141" s="30"/>
      <c r="D141" s="30"/>
      <c r="E141" s="30"/>
      <c r="F141" s="30"/>
      <c r="G141" s="30"/>
      <c r="H141" s="30"/>
      <c r="I141" s="30"/>
      <c r="J141" s="30"/>
    </row>
    <row r="142" spans="1:10">
      <c r="A142" s="30"/>
      <c r="B142" s="271"/>
      <c r="C142" s="30"/>
      <c r="D142" s="30"/>
      <c r="E142" s="30"/>
      <c r="F142" s="30"/>
      <c r="G142" s="30"/>
      <c r="H142" s="30"/>
      <c r="I142" s="30"/>
      <c r="J142" s="30"/>
    </row>
    <row r="143" spans="1:10">
      <c r="A143" s="30"/>
      <c r="B143" s="271"/>
      <c r="C143" s="30"/>
      <c r="D143" s="30"/>
      <c r="E143" s="30"/>
      <c r="F143" s="30"/>
      <c r="G143" s="30"/>
      <c r="H143" s="30"/>
      <c r="I143" s="30"/>
      <c r="J143" s="30"/>
    </row>
    <row r="144" spans="1:10">
      <c r="A144" s="30"/>
      <c r="B144" s="271"/>
      <c r="C144" s="30"/>
      <c r="D144" s="30"/>
      <c r="E144" s="30"/>
      <c r="F144" s="30"/>
      <c r="G144" s="30"/>
      <c r="H144" s="30"/>
      <c r="I144" s="30"/>
      <c r="J144" s="30"/>
    </row>
    <row r="145" spans="1:10">
      <c r="A145" s="30"/>
      <c r="B145" s="271"/>
      <c r="C145" s="30"/>
      <c r="D145" s="30"/>
      <c r="E145" s="30"/>
      <c r="F145" s="30"/>
      <c r="G145" s="30"/>
      <c r="H145" s="30"/>
      <c r="I145" s="30"/>
      <c r="J145" s="30"/>
    </row>
    <row r="146" spans="1:10">
      <c r="A146" s="30"/>
      <c r="B146" s="271"/>
      <c r="C146" s="30"/>
      <c r="D146" s="30"/>
      <c r="E146" s="30"/>
      <c r="F146" s="30"/>
      <c r="G146" s="30"/>
      <c r="H146" s="30"/>
      <c r="I146" s="30"/>
      <c r="J146" s="30"/>
    </row>
    <row r="147" spans="1:10">
      <c r="A147" s="30"/>
      <c r="B147" s="271"/>
      <c r="C147" s="30"/>
      <c r="D147" s="30"/>
      <c r="E147" s="30"/>
      <c r="F147" s="30"/>
      <c r="G147" s="30"/>
      <c r="H147" s="30"/>
      <c r="I147" s="30"/>
      <c r="J147" s="30"/>
    </row>
    <row r="148" spans="1:10">
      <c r="A148" s="30"/>
      <c r="B148" s="271"/>
      <c r="C148" s="30"/>
      <c r="D148" s="30"/>
      <c r="E148" s="30"/>
      <c r="F148" s="30"/>
      <c r="G148" s="30"/>
      <c r="H148" s="30"/>
      <c r="I148" s="30"/>
      <c r="J148" s="30"/>
    </row>
    <row r="149" spans="1:10">
      <c r="A149" s="30"/>
      <c r="B149" s="271"/>
      <c r="C149" s="30"/>
      <c r="D149" s="30"/>
      <c r="E149" s="30"/>
      <c r="F149" s="30"/>
      <c r="G149" s="30"/>
      <c r="H149" s="30"/>
      <c r="I149" s="30"/>
      <c r="J149" s="30"/>
    </row>
    <row r="150" spans="1:10">
      <c r="A150" s="30"/>
      <c r="B150" s="271"/>
      <c r="C150" s="30"/>
      <c r="D150" s="30"/>
      <c r="E150" s="30"/>
      <c r="F150" s="30"/>
      <c r="G150" s="30"/>
      <c r="H150" s="30"/>
      <c r="I150" s="30"/>
      <c r="J150" s="30"/>
    </row>
    <row r="151" spans="1:10">
      <c r="A151" s="30"/>
      <c r="B151" s="271"/>
      <c r="C151" s="30"/>
      <c r="D151" s="30"/>
      <c r="E151" s="30"/>
      <c r="F151" s="30"/>
      <c r="G151" s="30"/>
      <c r="H151" s="30"/>
      <c r="I151" s="30"/>
      <c r="J151" s="30"/>
    </row>
    <row r="152" spans="1:10">
      <c r="A152" s="30"/>
      <c r="B152" s="271"/>
      <c r="C152" s="30"/>
      <c r="D152" s="30"/>
      <c r="E152" s="30"/>
      <c r="F152" s="30"/>
      <c r="G152" s="30"/>
      <c r="H152" s="30"/>
      <c r="I152" s="30"/>
      <c r="J152" s="30"/>
    </row>
    <row r="153" spans="1:10">
      <c r="A153" s="30"/>
      <c r="B153" s="271"/>
      <c r="C153" s="30"/>
      <c r="D153" s="30"/>
      <c r="E153" s="30"/>
      <c r="F153" s="30"/>
      <c r="G153" s="30"/>
      <c r="H153" s="30"/>
      <c r="I153" s="30"/>
      <c r="J153" s="30"/>
    </row>
    <row r="154" spans="1:10">
      <c r="A154" s="30"/>
      <c r="B154" s="271"/>
      <c r="C154" s="30"/>
      <c r="D154" s="30"/>
      <c r="E154" s="30"/>
      <c r="F154" s="30"/>
      <c r="G154" s="30"/>
      <c r="H154" s="30"/>
      <c r="I154" s="30"/>
      <c r="J154" s="30"/>
    </row>
    <row r="155" spans="1:10">
      <c r="A155" s="30"/>
      <c r="B155" s="271"/>
      <c r="C155" s="30"/>
      <c r="D155" s="30"/>
      <c r="E155" s="30"/>
      <c r="F155" s="30"/>
      <c r="G155" s="30"/>
      <c r="H155" s="30"/>
      <c r="I155" s="30"/>
      <c r="J155" s="30"/>
    </row>
    <row r="156" spans="1:10">
      <c r="A156" s="30"/>
      <c r="B156" s="271"/>
      <c r="C156" s="30"/>
      <c r="D156" s="30"/>
      <c r="E156" s="30"/>
      <c r="F156" s="30"/>
      <c r="G156" s="30"/>
      <c r="H156" s="30"/>
      <c r="I156" s="30"/>
      <c r="J156" s="30"/>
    </row>
    <row r="157" spans="1:10">
      <c r="A157" s="30"/>
      <c r="B157" s="271"/>
      <c r="C157" s="30"/>
      <c r="D157" s="30"/>
      <c r="E157" s="30"/>
      <c r="F157" s="30"/>
      <c r="G157" s="30"/>
      <c r="H157" s="30"/>
      <c r="I157" s="30"/>
      <c r="J157" s="30"/>
    </row>
    <row r="158" spans="1:10">
      <c r="A158" s="30"/>
      <c r="B158" s="271"/>
      <c r="C158" s="30"/>
      <c r="D158" s="30"/>
      <c r="E158" s="30"/>
      <c r="F158" s="30"/>
      <c r="G158" s="30"/>
      <c r="H158" s="30"/>
      <c r="I158" s="30"/>
      <c r="J158" s="30"/>
    </row>
    <row r="159" spans="1:10">
      <c r="A159" s="30"/>
      <c r="B159" s="271"/>
      <c r="C159" s="30"/>
      <c r="D159" s="30"/>
      <c r="E159" s="30"/>
      <c r="F159" s="30"/>
      <c r="G159" s="30"/>
      <c r="H159" s="30"/>
      <c r="I159" s="30"/>
      <c r="J159" s="30"/>
    </row>
    <row r="160" spans="1:10">
      <c r="A160" s="30"/>
      <c r="B160" s="271"/>
      <c r="C160" s="30"/>
      <c r="D160" s="30"/>
      <c r="E160" s="30"/>
      <c r="F160" s="30"/>
      <c r="G160" s="30"/>
      <c r="H160" s="30"/>
      <c r="I160" s="30"/>
      <c r="J160" s="30"/>
    </row>
    <row r="161" spans="1:10">
      <c r="A161" s="30"/>
      <c r="B161" s="271"/>
      <c r="C161" s="30"/>
      <c r="D161" s="30"/>
      <c r="E161" s="30"/>
      <c r="F161" s="30"/>
      <c r="G161" s="30"/>
      <c r="H161" s="30"/>
      <c r="I161" s="30"/>
      <c r="J161" s="30"/>
    </row>
    <row r="162" spans="1:10">
      <c r="A162" s="30"/>
      <c r="B162" s="271"/>
      <c r="C162" s="30"/>
      <c r="D162" s="30"/>
      <c r="E162" s="30"/>
      <c r="F162" s="30"/>
      <c r="G162" s="30"/>
      <c r="H162" s="30"/>
      <c r="I162" s="30"/>
      <c r="J162" s="30"/>
    </row>
    <row r="163" spans="1:10">
      <c r="A163" s="30"/>
      <c r="B163" s="271"/>
      <c r="C163" s="30"/>
      <c r="D163" s="30"/>
      <c r="E163" s="30"/>
      <c r="F163" s="30"/>
      <c r="G163" s="30"/>
      <c r="H163" s="30"/>
      <c r="I163" s="30"/>
      <c r="J163" s="30"/>
    </row>
    <row r="164" spans="1:10">
      <c r="A164" s="30"/>
      <c r="B164" s="271"/>
      <c r="C164" s="30"/>
      <c r="D164" s="30"/>
      <c r="E164" s="30"/>
      <c r="F164" s="30"/>
      <c r="G164" s="30"/>
      <c r="H164" s="30"/>
      <c r="I164" s="30"/>
      <c r="J164" s="30"/>
    </row>
    <row r="165" spans="1:10">
      <c r="A165" s="30"/>
      <c r="B165" s="271"/>
      <c r="C165" s="30"/>
      <c r="D165" s="30"/>
      <c r="E165" s="30"/>
      <c r="F165" s="30"/>
      <c r="G165" s="30"/>
      <c r="H165" s="30"/>
      <c r="I165" s="30"/>
      <c r="J165" s="30"/>
    </row>
    <row r="166" spans="1:10">
      <c r="A166" s="30"/>
      <c r="B166" s="271"/>
      <c r="C166" s="30"/>
      <c r="D166" s="30"/>
      <c r="E166" s="30"/>
      <c r="F166" s="30"/>
      <c r="G166" s="30"/>
      <c r="H166" s="30"/>
      <c r="I166" s="30"/>
      <c r="J166" s="30"/>
    </row>
    <row r="167" spans="1:10">
      <c r="A167" s="30"/>
      <c r="B167" s="271"/>
      <c r="C167" s="30"/>
      <c r="D167" s="30"/>
      <c r="E167" s="30"/>
      <c r="F167" s="30"/>
      <c r="G167" s="30"/>
      <c r="H167" s="30"/>
      <c r="I167" s="30"/>
      <c r="J167" s="30"/>
    </row>
    <row r="168" spans="1:10">
      <c r="A168" s="30"/>
      <c r="B168" s="271"/>
      <c r="C168" s="30"/>
      <c r="D168" s="30"/>
      <c r="E168" s="30"/>
      <c r="F168" s="30"/>
      <c r="G168" s="30"/>
      <c r="H168" s="30"/>
      <c r="I168" s="30"/>
      <c r="J168" s="30"/>
    </row>
    <row r="169" spans="1:10">
      <c r="A169" s="30"/>
      <c r="B169" s="271"/>
      <c r="C169" s="30"/>
      <c r="D169" s="30"/>
      <c r="E169" s="30"/>
      <c r="F169" s="30"/>
      <c r="G169" s="30"/>
      <c r="H169" s="30"/>
      <c r="I169" s="30"/>
      <c r="J169" s="30"/>
    </row>
    <row r="170" spans="1:10">
      <c r="A170" s="30"/>
      <c r="B170" s="271"/>
      <c r="C170" s="30"/>
      <c r="D170" s="30"/>
      <c r="E170" s="30"/>
      <c r="F170" s="30"/>
      <c r="G170" s="30"/>
      <c r="H170" s="30"/>
      <c r="I170" s="30"/>
      <c r="J170" s="30"/>
    </row>
    <row r="171" spans="1:10">
      <c r="A171" s="30"/>
      <c r="B171" s="271"/>
      <c r="C171" s="30"/>
      <c r="D171" s="30"/>
      <c r="E171" s="30"/>
      <c r="F171" s="30"/>
      <c r="G171" s="30"/>
      <c r="H171" s="30"/>
      <c r="I171" s="30"/>
      <c r="J171" s="30"/>
    </row>
    <row r="172" spans="1:10">
      <c r="A172" s="30"/>
      <c r="B172" s="271"/>
      <c r="C172" s="30"/>
      <c r="D172" s="30"/>
      <c r="E172" s="30"/>
      <c r="F172" s="30"/>
      <c r="G172" s="30"/>
      <c r="H172" s="30"/>
      <c r="I172" s="30"/>
      <c r="J172" s="30"/>
    </row>
    <row r="173" spans="1:10">
      <c r="A173" s="30"/>
      <c r="B173" s="271"/>
      <c r="C173" s="30"/>
      <c r="D173" s="30"/>
      <c r="E173" s="30"/>
      <c r="F173" s="30"/>
      <c r="G173" s="30"/>
      <c r="H173" s="30"/>
      <c r="I173" s="30"/>
      <c r="J173" s="30"/>
    </row>
    <row r="174" spans="1:10">
      <c r="A174" s="30"/>
      <c r="B174" s="271"/>
      <c r="C174" s="30"/>
      <c r="D174" s="30"/>
      <c r="E174" s="30"/>
      <c r="F174" s="30"/>
      <c r="G174" s="30"/>
      <c r="H174" s="30"/>
      <c r="I174" s="30"/>
      <c r="J174" s="30"/>
    </row>
    <row r="175" spans="1:10">
      <c r="A175" s="30"/>
      <c r="B175" s="271"/>
      <c r="C175" s="30"/>
      <c r="D175" s="30"/>
      <c r="E175" s="30"/>
      <c r="F175" s="30"/>
      <c r="G175" s="30"/>
      <c r="H175" s="30"/>
      <c r="I175" s="30"/>
      <c r="J175" s="30"/>
    </row>
    <row r="176" spans="1:10">
      <c r="A176" s="30"/>
      <c r="B176" s="271"/>
      <c r="C176" s="30"/>
      <c r="D176" s="30"/>
      <c r="E176" s="30"/>
      <c r="F176" s="30"/>
      <c r="G176" s="30"/>
      <c r="H176" s="30"/>
      <c r="I176" s="30"/>
      <c r="J176" s="30"/>
    </row>
    <row r="177" spans="1:10">
      <c r="A177" s="30"/>
      <c r="B177" s="271"/>
      <c r="C177" s="30"/>
      <c r="D177" s="30"/>
      <c r="E177" s="30"/>
      <c r="F177" s="30"/>
      <c r="G177" s="30"/>
      <c r="H177" s="30"/>
      <c r="I177" s="30"/>
      <c r="J177" s="30"/>
    </row>
    <row r="178" spans="1:10">
      <c r="A178" s="30"/>
      <c r="B178" s="271"/>
      <c r="C178" s="30"/>
      <c r="D178" s="30"/>
      <c r="E178" s="30"/>
      <c r="F178" s="30"/>
      <c r="G178" s="30"/>
      <c r="H178" s="30"/>
      <c r="I178" s="30"/>
      <c r="J178" s="30"/>
    </row>
    <row r="179" spans="1:10">
      <c r="A179" s="30"/>
      <c r="B179" s="271"/>
      <c r="C179" s="30"/>
      <c r="D179" s="30"/>
      <c r="E179" s="30"/>
      <c r="F179" s="30"/>
      <c r="G179" s="30"/>
      <c r="H179" s="30"/>
      <c r="I179" s="30"/>
      <c r="J179" s="30"/>
    </row>
    <row r="180" spans="1:10">
      <c r="A180" s="30"/>
      <c r="B180" s="271"/>
      <c r="C180" s="30"/>
      <c r="D180" s="30"/>
      <c r="E180" s="30"/>
      <c r="F180" s="30"/>
      <c r="G180" s="30"/>
      <c r="H180" s="30"/>
      <c r="I180" s="30"/>
      <c r="J180" s="30"/>
    </row>
    <row r="181" spans="1:10">
      <c r="A181" s="30"/>
      <c r="B181" s="271"/>
      <c r="C181" s="30"/>
      <c r="D181" s="30"/>
      <c r="E181" s="30"/>
      <c r="F181" s="30"/>
      <c r="G181" s="30"/>
      <c r="H181" s="30"/>
      <c r="I181" s="30"/>
      <c r="J181" s="30"/>
    </row>
    <row r="182" spans="1:10">
      <c r="A182" s="30"/>
      <c r="B182" s="271"/>
      <c r="C182" s="30"/>
      <c r="D182" s="30"/>
      <c r="E182" s="30"/>
      <c r="F182" s="30"/>
      <c r="G182" s="30"/>
      <c r="H182" s="30"/>
      <c r="I182" s="30"/>
      <c r="J182" s="30"/>
    </row>
    <row r="183" spans="1:10">
      <c r="A183" s="30"/>
      <c r="B183" s="271"/>
      <c r="C183" s="30"/>
      <c r="D183" s="30"/>
      <c r="E183" s="30"/>
      <c r="F183" s="30"/>
      <c r="G183" s="30"/>
      <c r="H183" s="30"/>
      <c r="I183" s="30"/>
      <c r="J183" s="30"/>
    </row>
    <row r="184" spans="1:10">
      <c r="A184" s="30"/>
      <c r="B184" s="271"/>
      <c r="C184" s="30"/>
      <c r="D184" s="30"/>
      <c r="E184" s="30"/>
      <c r="F184" s="30"/>
      <c r="G184" s="30"/>
      <c r="H184" s="30"/>
      <c r="I184" s="30"/>
      <c r="J184" s="30"/>
    </row>
    <row r="185" spans="1:10">
      <c r="A185" s="30"/>
      <c r="B185" s="271"/>
      <c r="C185" s="30"/>
      <c r="D185" s="30"/>
      <c r="E185" s="30"/>
      <c r="F185" s="30"/>
      <c r="G185" s="30"/>
      <c r="H185" s="30"/>
      <c r="I185" s="30"/>
      <c r="J185" s="30"/>
    </row>
    <row r="186" spans="1:10">
      <c r="A186" s="30"/>
      <c r="B186" s="271"/>
      <c r="C186" s="30"/>
      <c r="D186" s="30"/>
      <c r="E186" s="30"/>
      <c r="F186" s="30"/>
      <c r="G186" s="30"/>
      <c r="H186" s="30"/>
      <c r="I186" s="30"/>
      <c r="J186" s="30"/>
    </row>
    <row r="187" spans="1:10">
      <c r="A187" s="30"/>
      <c r="B187" s="271"/>
      <c r="C187" s="30"/>
      <c r="D187" s="30"/>
      <c r="E187" s="30"/>
      <c r="F187" s="30"/>
      <c r="G187" s="30"/>
      <c r="H187" s="30"/>
      <c r="I187" s="30"/>
      <c r="J187" s="30"/>
    </row>
    <row r="188" spans="1:10">
      <c r="A188" s="30"/>
      <c r="B188" s="271"/>
      <c r="C188" s="30"/>
      <c r="D188" s="30"/>
      <c r="E188" s="30"/>
      <c r="F188" s="30"/>
      <c r="G188" s="30"/>
      <c r="H188" s="30"/>
      <c r="I188" s="30"/>
      <c r="J188" s="30"/>
    </row>
    <row r="189" spans="1:10">
      <c r="A189" s="30"/>
      <c r="B189" s="271"/>
      <c r="C189" s="30"/>
      <c r="D189" s="30"/>
      <c r="E189" s="30"/>
      <c r="F189" s="30"/>
      <c r="G189" s="30"/>
      <c r="H189" s="30"/>
      <c r="I189" s="30"/>
      <c r="J189" s="30"/>
    </row>
    <row r="190" spans="1:10">
      <c r="A190" s="30"/>
      <c r="B190" s="271"/>
      <c r="C190" s="30"/>
      <c r="D190" s="30"/>
      <c r="E190" s="30"/>
      <c r="F190" s="30"/>
      <c r="G190" s="30"/>
      <c r="H190" s="30"/>
      <c r="I190" s="30"/>
      <c r="J190" s="30"/>
    </row>
    <row r="191" spans="1:10">
      <c r="A191" s="30"/>
      <c r="B191" s="271"/>
      <c r="C191" s="30"/>
      <c r="D191" s="30"/>
      <c r="E191" s="30"/>
      <c r="F191" s="30"/>
      <c r="G191" s="30"/>
      <c r="H191" s="30"/>
      <c r="I191" s="30"/>
      <c r="J191" s="30"/>
    </row>
    <row r="192" spans="1:10">
      <c r="A192" s="30"/>
      <c r="B192" s="271"/>
      <c r="C192" s="30"/>
      <c r="D192" s="30"/>
      <c r="E192" s="30"/>
      <c r="F192" s="30"/>
      <c r="G192" s="30"/>
      <c r="H192" s="30"/>
      <c r="I192" s="30"/>
      <c r="J192" s="30"/>
    </row>
    <row r="193" spans="1:10">
      <c r="A193" s="30"/>
      <c r="B193" s="271"/>
      <c r="C193" s="30"/>
      <c r="D193" s="30"/>
      <c r="E193" s="30"/>
      <c r="F193" s="30"/>
      <c r="G193" s="30"/>
      <c r="H193" s="30"/>
      <c r="I193" s="30"/>
      <c r="J193" s="30"/>
    </row>
    <row r="194" spans="1:10">
      <c r="A194" s="30"/>
      <c r="B194" s="271"/>
      <c r="C194" s="30"/>
      <c r="D194" s="30"/>
      <c r="E194" s="30"/>
      <c r="F194" s="30"/>
      <c r="G194" s="30"/>
      <c r="H194" s="30"/>
      <c r="I194" s="30"/>
      <c r="J194" s="30"/>
    </row>
    <row r="195" spans="1:10">
      <c r="A195" s="30"/>
      <c r="B195" s="271"/>
      <c r="C195" s="30"/>
      <c r="D195" s="30"/>
      <c r="E195" s="30"/>
      <c r="F195" s="30"/>
      <c r="G195" s="30"/>
      <c r="H195" s="30"/>
      <c r="I195" s="30"/>
      <c r="J195" s="30"/>
    </row>
    <row r="196" spans="1:10">
      <c r="A196" s="30"/>
      <c r="B196" s="271"/>
      <c r="C196" s="30"/>
      <c r="D196" s="30"/>
      <c r="E196" s="30"/>
      <c r="F196" s="30"/>
      <c r="G196" s="30"/>
      <c r="H196" s="30"/>
      <c r="I196" s="30"/>
      <c r="J196" s="30"/>
    </row>
    <row r="197" spans="1:10">
      <c r="A197" s="30"/>
      <c r="B197" s="271"/>
      <c r="C197" s="30"/>
      <c r="D197" s="30"/>
      <c r="E197" s="30"/>
      <c r="F197" s="30"/>
      <c r="G197" s="30"/>
      <c r="H197" s="30"/>
      <c r="I197" s="30"/>
      <c r="J197" s="30"/>
    </row>
    <row r="198" spans="1:10">
      <c r="A198" s="30"/>
      <c r="B198" s="271"/>
      <c r="C198" s="30"/>
      <c r="D198" s="30"/>
      <c r="E198" s="30"/>
      <c r="F198" s="30"/>
      <c r="G198" s="30"/>
      <c r="H198" s="30"/>
      <c r="I198" s="30"/>
      <c r="J198" s="30"/>
    </row>
    <row r="199" spans="1:10">
      <c r="A199" s="30"/>
      <c r="B199" s="271"/>
      <c r="C199" s="30"/>
      <c r="D199" s="30"/>
      <c r="E199" s="30"/>
      <c r="F199" s="30"/>
      <c r="G199" s="30"/>
      <c r="H199" s="30"/>
      <c r="I199" s="30"/>
      <c r="J199" s="30"/>
    </row>
    <row r="200" spans="1:10">
      <c r="A200" s="30"/>
      <c r="B200" s="271"/>
      <c r="C200" s="30"/>
      <c r="D200" s="30"/>
      <c r="E200" s="30"/>
      <c r="F200" s="30"/>
      <c r="G200" s="30"/>
      <c r="H200" s="30"/>
      <c r="I200" s="30"/>
      <c r="J200" s="30"/>
    </row>
    <row r="201" spans="1:10">
      <c r="A201" s="30"/>
      <c r="B201" s="271"/>
      <c r="C201" s="30"/>
      <c r="D201" s="30"/>
      <c r="E201" s="30"/>
      <c r="F201" s="30"/>
      <c r="G201" s="30"/>
      <c r="H201" s="30"/>
      <c r="I201" s="30"/>
      <c r="J201" s="30"/>
    </row>
    <row r="202" spans="1:10">
      <c r="A202" s="30"/>
      <c r="B202" s="271"/>
      <c r="C202" s="30"/>
      <c r="D202" s="30"/>
      <c r="E202" s="30"/>
      <c r="F202" s="30"/>
      <c r="G202" s="30"/>
      <c r="H202" s="30"/>
      <c r="I202" s="30"/>
      <c r="J202" s="30"/>
    </row>
    <row r="203" spans="1:10">
      <c r="A203" s="30"/>
      <c r="B203" s="271"/>
      <c r="C203" s="30"/>
      <c r="D203" s="30"/>
      <c r="E203" s="30"/>
      <c r="F203" s="30"/>
      <c r="G203" s="30"/>
      <c r="H203" s="30"/>
      <c r="I203" s="30"/>
      <c r="J203" s="30"/>
    </row>
    <row r="204" spans="1:10">
      <c r="A204" s="30"/>
      <c r="B204" s="271"/>
      <c r="C204" s="30"/>
      <c r="D204" s="30"/>
      <c r="E204" s="30"/>
      <c r="F204" s="30"/>
      <c r="G204" s="30"/>
      <c r="H204" s="30"/>
      <c r="I204" s="30"/>
      <c r="J204" s="30"/>
    </row>
    <row r="205" spans="1:10">
      <c r="A205" s="30"/>
      <c r="B205" s="271"/>
      <c r="C205" s="30"/>
      <c r="D205" s="30"/>
      <c r="E205" s="30"/>
      <c r="F205" s="30"/>
      <c r="G205" s="30"/>
      <c r="H205" s="30"/>
      <c r="I205" s="30"/>
      <c r="J205" s="30"/>
    </row>
    <row r="206" spans="1:10">
      <c r="A206" s="30"/>
      <c r="B206" s="271"/>
      <c r="C206" s="30"/>
      <c r="D206" s="30"/>
      <c r="E206" s="30"/>
      <c r="F206" s="30"/>
      <c r="G206" s="30"/>
      <c r="H206" s="30"/>
      <c r="I206" s="30"/>
      <c r="J206" s="30"/>
    </row>
    <row r="207" spans="1:10">
      <c r="A207" s="30"/>
      <c r="B207" s="271"/>
      <c r="C207" s="30"/>
      <c r="D207" s="30"/>
      <c r="E207" s="30"/>
      <c r="F207" s="30"/>
      <c r="G207" s="30"/>
      <c r="H207" s="30"/>
      <c r="I207" s="30"/>
      <c r="J207" s="30"/>
    </row>
    <row r="208" spans="1:10">
      <c r="A208" s="30"/>
      <c r="B208" s="271"/>
      <c r="C208" s="30"/>
      <c r="D208" s="30"/>
      <c r="E208" s="30"/>
      <c r="F208" s="30"/>
      <c r="G208" s="30"/>
      <c r="H208" s="30"/>
      <c r="I208" s="30"/>
      <c r="J208" s="30"/>
    </row>
    <row r="209" spans="1:10">
      <c r="A209" s="30"/>
      <c r="B209" s="271"/>
      <c r="C209" s="30"/>
      <c r="D209" s="30"/>
      <c r="E209" s="30"/>
      <c r="F209" s="30"/>
      <c r="G209" s="30"/>
      <c r="H209" s="30"/>
      <c r="I209" s="30"/>
      <c r="J209" s="30"/>
    </row>
    <row r="210" spans="1:10">
      <c r="A210" s="30"/>
      <c r="B210" s="271"/>
      <c r="C210" s="30"/>
      <c r="D210" s="30"/>
      <c r="E210" s="30"/>
      <c r="F210" s="30"/>
      <c r="G210" s="30"/>
      <c r="H210" s="30"/>
      <c r="I210" s="30"/>
      <c r="J210" s="30"/>
    </row>
    <row r="211" spans="1:10">
      <c r="A211" s="30"/>
      <c r="B211" s="271"/>
      <c r="C211" s="30"/>
      <c r="D211" s="30"/>
      <c r="E211" s="30"/>
      <c r="F211" s="30"/>
      <c r="G211" s="30"/>
      <c r="H211" s="30"/>
      <c r="I211" s="30"/>
      <c r="J211" s="30"/>
    </row>
    <row r="212" spans="1:10">
      <c r="A212" s="30"/>
      <c r="B212" s="271"/>
      <c r="C212" s="30"/>
      <c r="D212" s="30"/>
      <c r="E212" s="30"/>
      <c r="F212" s="30"/>
      <c r="G212" s="30"/>
      <c r="H212" s="30"/>
      <c r="I212" s="30"/>
      <c r="J212" s="30"/>
    </row>
    <row r="213" spans="1:10">
      <c r="A213" s="30"/>
      <c r="B213" s="271"/>
      <c r="C213" s="30"/>
      <c r="D213" s="30"/>
      <c r="E213" s="30"/>
      <c r="F213" s="30"/>
      <c r="G213" s="30"/>
      <c r="H213" s="30"/>
      <c r="I213" s="30"/>
      <c r="J213" s="30"/>
    </row>
    <row r="214" spans="1:10">
      <c r="A214" s="30"/>
      <c r="B214" s="271"/>
      <c r="C214" s="30"/>
      <c r="D214" s="30"/>
      <c r="E214" s="30"/>
      <c r="F214" s="30"/>
      <c r="G214" s="30"/>
      <c r="H214" s="30"/>
      <c r="I214" s="30"/>
      <c r="J214" s="30"/>
    </row>
    <row r="215" spans="1:10">
      <c r="A215" s="30"/>
      <c r="B215" s="271"/>
      <c r="C215" s="30"/>
      <c r="D215" s="30"/>
      <c r="E215" s="30"/>
      <c r="F215" s="30"/>
      <c r="G215" s="30"/>
      <c r="H215" s="30"/>
      <c r="I215" s="30"/>
      <c r="J215" s="30"/>
    </row>
    <row r="216" spans="1:10">
      <c r="A216" s="30"/>
      <c r="B216" s="271"/>
      <c r="C216" s="30"/>
      <c r="D216" s="30"/>
      <c r="E216" s="30"/>
      <c r="F216" s="30"/>
      <c r="G216" s="30"/>
      <c r="H216" s="30"/>
      <c r="I216" s="30"/>
      <c r="J216" s="30"/>
    </row>
    <row r="217" spans="1:10">
      <c r="A217" s="30"/>
      <c r="B217" s="271"/>
      <c r="C217" s="30"/>
      <c r="D217" s="30"/>
      <c r="E217" s="30"/>
      <c r="F217" s="30"/>
      <c r="G217" s="30"/>
      <c r="H217" s="30"/>
      <c r="I217" s="30"/>
      <c r="J217" s="30"/>
    </row>
    <row r="218" spans="1:10">
      <c r="A218" s="30"/>
      <c r="B218" s="271"/>
      <c r="C218" s="30"/>
      <c r="D218" s="30"/>
      <c r="E218" s="30"/>
      <c r="F218" s="30"/>
      <c r="G218" s="30"/>
      <c r="H218" s="30"/>
      <c r="I218" s="30"/>
      <c r="J218" s="30"/>
    </row>
    <row r="219" spans="1:10">
      <c r="A219" s="30"/>
      <c r="B219" s="271"/>
      <c r="C219" s="30"/>
      <c r="D219" s="30"/>
      <c r="E219" s="30"/>
      <c r="F219" s="30"/>
      <c r="G219" s="30"/>
      <c r="H219" s="30"/>
      <c r="I219" s="30"/>
      <c r="J219" s="30"/>
    </row>
    <row r="220" spans="1:10">
      <c r="A220" s="30"/>
      <c r="B220" s="271"/>
      <c r="C220" s="30"/>
      <c r="D220" s="30"/>
      <c r="E220" s="30"/>
      <c r="F220" s="30"/>
      <c r="G220" s="30"/>
      <c r="H220" s="30"/>
      <c r="I220" s="30"/>
      <c r="J220" s="30"/>
    </row>
    <row r="221" spans="1:10">
      <c r="A221" s="30"/>
      <c r="B221" s="271"/>
      <c r="C221" s="30"/>
      <c r="D221" s="30"/>
      <c r="E221" s="30"/>
      <c r="F221" s="30"/>
      <c r="G221" s="30"/>
      <c r="H221" s="30"/>
      <c r="I221" s="30"/>
      <c r="J221" s="30"/>
    </row>
    <row r="222" spans="1:10">
      <c r="A222" s="30"/>
      <c r="B222" s="271"/>
      <c r="C222" s="30"/>
      <c r="D222" s="30"/>
      <c r="E222" s="30"/>
      <c r="F222" s="30"/>
      <c r="G222" s="30"/>
      <c r="H222" s="30"/>
      <c r="I222" s="30"/>
      <c r="J222" s="30"/>
    </row>
    <row r="223" spans="1:10">
      <c r="A223" s="30"/>
      <c r="B223" s="271"/>
      <c r="C223" s="30"/>
      <c r="D223" s="30"/>
      <c r="E223" s="30"/>
      <c r="F223" s="30"/>
      <c r="G223" s="30"/>
      <c r="H223" s="30"/>
      <c r="I223" s="30"/>
      <c r="J223" s="30"/>
    </row>
    <row r="224" spans="1:10">
      <c r="A224" s="30"/>
      <c r="B224" s="271"/>
      <c r="C224" s="30"/>
      <c r="D224" s="30"/>
      <c r="E224" s="30"/>
      <c r="F224" s="30"/>
      <c r="G224" s="30"/>
      <c r="H224" s="30"/>
      <c r="I224" s="30"/>
      <c r="J224" s="30"/>
    </row>
    <row r="225" spans="1:10">
      <c r="A225" s="30"/>
      <c r="B225" s="271"/>
      <c r="C225" s="30"/>
      <c r="D225" s="30"/>
      <c r="E225" s="30"/>
      <c r="F225" s="30"/>
      <c r="G225" s="30"/>
      <c r="H225" s="30"/>
      <c r="I225" s="30"/>
      <c r="J225" s="30"/>
    </row>
    <row r="226" spans="1:10">
      <c r="A226" s="30"/>
      <c r="B226" s="271"/>
      <c r="C226" s="30"/>
      <c r="D226" s="30"/>
      <c r="E226" s="30"/>
      <c r="F226" s="30"/>
      <c r="G226" s="30"/>
      <c r="H226" s="30"/>
      <c r="I226" s="30"/>
      <c r="J226" s="30"/>
    </row>
    <row r="227" spans="1:10">
      <c r="A227" s="30"/>
      <c r="B227" s="271"/>
      <c r="C227" s="30"/>
      <c r="D227" s="30"/>
      <c r="E227" s="30"/>
      <c r="F227" s="30"/>
      <c r="G227" s="30"/>
      <c r="H227" s="30"/>
      <c r="I227" s="30"/>
      <c r="J227" s="30"/>
    </row>
    <row r="228" spans="1:10">
      <c r="A228" s="30"/>
      <c r="B228" s="271"/>
      <c r="C228" s="30"/>
      <c r="D228" s="30"/>
      <c r="E228" s="30"/>
      <c r="F228" s="30"/>
      <c r="G228" s="30"/>
      <c r="H228" s="30"/>
      <c r="I228" s="30"/>
      <c r="J228" s="30"/>
    </row>
    <row r="229" spans="1:10">
      <c r="A229" s="30"/>
      <c r="B229" s="271"/>
      <c r="C229" s="30"/>
      <c r="D229" s="30"/>
      <c r="E229" s="30"/>
      <c r="F229" s="30"/>
      <c r="G229" s="30"/>
      <c r="H229" s="30"/>
      <c r="I229" s="30"/>
      <c r="J229" s="30"/>
    </row>
    <row r="230" spans="1:10">
      <c r="A230" s="30"/>
      <c r="B230" s="271"/>
      <c r="C230" s="30"/>
      <c r="D230" s="30"/>
      <c r="E230" s="30"/>
      <c r="F230" s="30"/>
      <c r="G230" s="30"/>
      <c r="H230" s="30"/>
      <c r="I230" s="30"/>
      <c r="J230" s="30"/>
    </row>
    <row r="231" spans="1:10">
      <c r="A231" s="30"/>
      <c r="B231" s="271"/>
      <c r="C231" s="30"/>
      <c r="D231" s="30"/>
      <c r="E231" s="30"/>
      <c r="F231" s="30"/>
      <c r="G231" s="30"/>
      <c r="H231" s="30"/>
      <c r="I231" s="30"/>
      <c r="J231" s="30"/>
    </row>
    <row r="232" spans="1:10">
      <c r="A232" s="30"/>
      <c r="B232" s="271"/>
      <c r="C232" s="30"/>
      <c r="D232" s="30"/>
      <c r="E232" s="30"/>
      <c r="F232" s="30"/>
      <c r="G232" s="30"/>
      <c r="H232" s="30"/>
      <c r="I232" s="30"/>
      <c r="J232" s="30"/>
    </row>
    <row r="233" spans="1:10">
      <c r="A233" s="30"/>
      <c r="B233" s="271"/>
      <c r="C233" s="30"/>
      <c r="D233" s="30"/>
      <c r="E233" s="30"/>
      <c r="F233" s="30"/>
      <c r="G233" s="30"/>
      <c r="H233" s="30"/>
      <c r="I233" s="30"/>
      <c r="J233" s="30"/>
    </row>
    <row r="234" spans="1:10">
      <c r="A234" s="30"/>
      <c r="B234" s="271"/>
      <c r="C234" s="30"/>
      <c r="D234" s="30"/>
      <c r="E234" s="30"/>
      <c r="F234" s="30"/>
      <c r="G234" s="30"/>
      <c r="H234" s="30"/>
      <c r="I234" s="30"/>
      <c r="J234" s="30"/>
    </row>
    <row r="235" spans="1:10">
      <c r="A235" s="30"/>
      <c r="B235" s="271"/>
      <c r="C235" s="30"/>
      <c r="D235" s="30"/>
      <c r="E235" s="30"/>
      <c r="F235" s="30"/>
      <c r="G235" s="30"/>
      <c r="H235" s="30"/>
      <c r="I235" s="30"/>
      <c r="J235" s="30"/>
    </row>
    <row r="236" spans="1:10">
      <c r="A236" s="30"/>
      <c r="B236" s="271"/>
      <c r="C236" s="30"/>
      <c r="D236" s="30"/>
      <c r="E236" s="30"/>
      <c r="F236" s="30"/>
      <c r="G236" s="30"/>
      <c r="H236" s="30"/>
      <c r="I236" s="30"/>
      <c r="J236" s="30"/>
    </row>
    <row r="237" spans="1:10">
      <c r="A237" s="30"/>
      <c r="B237" s="271"/>
      <c r="C237" s="30"/>
      <c r="D237" s="30"/>
      <c r="E237" s="30"/>
      <c r="F237" s="30"/>
      <c r="G237" s="30"/>
      <c r="H237" s="30"/>
      <c r="I237" s="30"/>
      <c r="J237" s="30"/>
    </row>
    <row r="238" spans="1:10">
      <c r="A238" s="30"/>
      <c r="B238" s="271"/>
      <c r="C238" s="30"/>
      <c r="D238" s="30"/>
      <c r="E238" s="30"/>
      <c r="F238" s="30"/>
      <c r="G238" s="30"/>
      <c r="H238" s="30"/>
      <c r="I238" s="30"/>
      <c r="J238" s="30"/>
    </row>
    <row r="239" spans="1:10">
      <c r="A239" s="30"/>
      <c r="B239" s="271"/>
      <c r="C239" s="30"/>
      <c r="D239" s="30"/>
      <c r="E239" s="30"/>
      <c r="F239" s="30"/>
      <c r="G239" s="30"/>
      <c r="H239" s="30"/>
      <c r="I239" s="30"/>
      <c r="J239" s="30"/>
    </row>
    <row r="240" spans="1:10">
      <c r="A240" s="30"/>
      <c r="B240" s="271"/>
      <c r="C240" s="30"/>
      <c r="D240" s="30"/>
      <c r="E240" s="30"/>
      <c r="F240" s="30"/>
      <c r="G240" s="30"/>
      <c r="H240" s="30"/>
      <c r="I240" s="30"/>
      <c r="J240" s="30"/>
    </row>
    <row r="241" spans="1:10">
      <c r="A241" s="30"/>
      <c r="B241" s="271"/>
      <c r="C241" s="30"/>
      <c r="D241" s="30"/>
      <c r="E241" s="30"/>
      <c r="F241" s="30"/>
      <c r="G241" s="30"/>
      <c r="H241" s="30"/>
      <c r="I241" s="30"/>
      <c r="J241" s="30"/>
    </row>
    <row r="242" spans="1:10">
      <c r="A242" s="30"/>
      <c r="B242" s="271"/>
      <c r="C242" s="30"/>
      <c r="D242" s="30"/>
      <c r="E242" s="30"/>
      <c r="F242" s="30"/>
      <c r="G242" s="30"/>
      <c r="H242" s="30"/>
      <c r="I242" s="30"/>
      <c r="J242" s="30"/>
    </row>
    <row r="243" spans="1:10">
      <c r="A243" s="30"/>
      <c r="B243" s="271"/>
      <c r="C243" s="30"/>
      <c r="D243" s="30"/>
      <c r="E243" s="30"/>
      <c r="F243" s="30"/>
      <c r="G243" s="30"/>
      <c r="H243" s="30"/>
      <c r="I243" s="30"/>
      <c r="J243" s="30"/>
    </row>
    <row r="244" spans="1:10">
      <c r="A244" s="30"/>
      <c r="B244" s="271"/>
      <c r="C244" s="30"/>
      <c r="D244" s="30"/>
      <c r="E244" s="30"/>
      <c r="F244" s="30"/>
      <c r="G244" s="30"/>
      <c r="H244" s="30"/>
      <c r="I244" s="30"/>
      <c r="J244" s="30"/>
    </row>
    <row r="245" spans="1:10">
      <c r="A245" s="30"/>
      <c r="B245" s="271"/>
      <c r="C245" s="30"/>
      <c r="D245" s="30"/>
      <c r="E245" s="30"/>
      <c r="F245" s="30"/>
      <c r="G245" s="30"/>
      <c r="H245" s="30"/>
      <c r="I245" s="30"/>
      <c r="J245" s="30"/>
    </row>
    <row r="246" spans="1:10">
      <c r="A246" s="30"/>
      <c r="B246" s="271"/>
      <c r="C246" s="30"/>
      <c r="D246" s="30"/>
      <c r="E246" s="30"/>
      <c r="F246" s="30"/>
      <c r="G246" s="30"/>
      <c r="H246" s="30"/>
      <c r="I246" s="30"/>
      <c r="J246" s="30"/>
    </row>
    <row r="247" spans="1:10">
      <c r="A247" s="30"/>
      <c r="B247" s="271"/>
      <c r="C247" s="30"/>
      <c r="D247" s="30"/>
      <c r="E247" s="30"/>
      <c r="F247" s="30"/>
      <c r="G247" s="30"/>
      <c r="H247" s="30"/>
      <c r="I247" s="30"/>
      <c r="J247" s="30"/>
    </row>
    <row r="248" spans="1:10">
      <c r="A248" s="30"/>
      <c r="B248" s="271"/>
      <c r="C248" s="30"/>
      <c r="D248" s="30"/>
      <c r="E248" s="30"/>
      <c r="F248" s="30"/>
      <c r="G248" s="30"/>
      <c r="H248" s="30"/>
      <c r="I248" s="30"/>
      <c r="J248" s="30"/>
    </row>
    <row r="249" spans="1:10">
      <c r="A249" s="30"/>
      <c r="B249" s="271"/>
      <c r="C249" s="30"/>
      <c r="D249" s="30"/>
      <c r="E249" s="30"/>
      <c r="F249" s="30"/>
      <c r="G249" s="30"/>
      <c r="H249" s="30"/>
      <c r="I249" s="30"/>
      <c r="J249" s="30"/>
    </row>
    <row r="250" spans="1:10">
      <c r="A250" s="30"/>
      <c r="B250" s="271"/>
      <c r="C250" s="30"/>
      <c r="D250" s="30"/>
      <c r="E250" s="30"/>
      <c r="F250" s="30"/>
      <c r="G250" s="30"/>
      <c r="H250" s="30"/>
      <c r="I250" s="30"/>
      <c r="J250" s="30"/>
    </row>
    <row r="251" spans="1:10">
      <c r="A251" s="30"/>
      <c r="B251" s="271"/>
      <c r="C251" s="30"/>
      <c r="D251" s="30"/>
      <c r="E251" s="30"/>
      <c r="F251" s="30"/>
      <c r="G251" s="30"/>
      <c r="H251" s="30"/>
      <c r="I251" s="30"/>
      <c r="J251" s="30"/>
    </row>
    <row r="252" spans="1:10">
      <c r="A252" s="30"/>
      <c r="B252" s="271"/>
      <c r="C252" s="30"/>
      <c r="D252" s="30"/>
      <c r="E252" s="30"/>
      <c r="F252" s="30"/>
      <c r="G252" s="30"/>
      <c r="H252" s="30"/>
      <c r="I252" s="30"/>
      <c r="J252" s="30"/>
    </row>
    <row r="253" spans="1:10">
      <c r="A253" s="30"/>
      <c r="B253" s="271"/>
      <c r="C253" s="30"/>
      <c r="D253" s="30"/>
      <c r="E253" s="30"/>
      <c r="F253" s="30"/>
      <c r="G253" s="30"/>
      <c r="H253" s="30"/>
      <c r="I253" s="30"/>
      <c r="J253" s="30"/>
    </row>
    <row r="254" spans="1:10">
      <c r="A254" s="30"/>
      <c r="B254" s="271"/>
      <c r="C254" s="30"/>
      <c r="D254" s="30"/>
      <c r="E254" s="30"/>
      <c r="F254" s="30"/>
      <c r="G254" s="30"/>
      <c r="H254" s="30"/>
      <c r="I254" s="30"/>
      <c r="J254" s="30"/>
    </row>
    <row r="255" spans="1:10">
      <c r="A255" s="30"/>
      <c r="B255" s="271"/>
      <c r="C255" s="30"/>
      <c r="D255" s="30"/>
      <c r="E255" s="30"/>
      <c r="F255" s="30"/>
      <c r="G255" s="30"/>
      <c r="H255" s="30"/>
      <c r="I255" s="30"/>
      <c r="J255" s="30"/>
    </row>
    <row r="256" spans="1:10">
      <c r="A256" s="30"/>
      <c r="B256" s="271"/>
      <c r="C256" s="30"/>
      <c r="D256" s="30"/>
      <c r="E256" s="30"/>
      <c r="F256" s="30"/>
      <c r="G256" s="30"/>
      <c r="H256" s="30"/>
      <c r="I256" s="30"/>
      <c r="J256" s="30"/>
    </row>
    <row r="257" spans="1:10">
      <c r="A257" s="30"/>
      <c r="B257" s="271"/>
      <c r="C257" s="30"/>
      <c r="D257" s="30"/>
      <c r="E257" s="30"/>
      <c r="F257" s="30"/>
      <c r="G257" s="30"/>
      <c r="H257" s="30"/>
      <c r="I257" s="30"/>
      <c r="J257" s="30"/>
    </row>
    <row r="258" spans="1:10">
      <c r="A258" s="30"/>
      <c r="B258" s="271"/>
      <c r="C258" s="30"/>
      <c r="D258" s="30"/>
      <c r="E258" s="30"/>
      <c r="F258" s="30"/>
      <c r="G258" s="30"/>
      <c r="H258" s="30"/>
      <c r="I258" s="30"/>
      <c r="J258" s="30"/>
    </row>
    <row r="259" spans="1:10">
      <c r="A259" s="30"/>
      <c r="B259" s="271"/>
      <c r="C259" s="30"/>
      <c r="D259" s="30"/>
      <c r="E259" s="30"/>
      <c r="F259" s="30"/>
      <c r="G259" s="30"/>
      <c r="H259" s="30"/>
      <c r="I259" s="30"/>
      <c r="J259" s="30"/>
    </row>
    <row r="260" spans="1:10">
      <c r="A260" s="30"/>
      <c r="B260" s="271"/>
      <c r="C260" s="30"/>
      <c r="D260" s="30"/>
      <c r="E260" s="30"/>
      <c r="F260" s="30"/>
      <c r="G260" s="30"/>
      <c r="H260" s="30"/>
      <c r="I260" s="30"/>
      <c r="J260" s="30"/>
    </row>
    <row r="261" spans="1:10">
      <c r="A261" s="30"/>
      <c r="B261" s="271"/>
      <c r="C261" s="30"/>
      <c r="D261" s="30"/>
      <c r="E261" s="30"/>
      <c r="F261" s="30"/>
      <c r="G261" s="30"/>
      <c r="H261" s="30"/>
      <c r="I261" s="30"/>
      <c r="J261" s="30"/>
    </row>
    <row r="262" spans="1:10">
      <c r="A262" s="30"/>
      <c r="B262" s="271"/>
      <c r="C262" s="30"/>
      <c r="D262" s="30"/>
      <c r="E262" s="30"/>
      <c r="F262" s="30"/>
      <c r="G262" s="30"/>
      <c r="H262" s="30"/>
      <c r="I262" s="30"/>
      <c r="J262" s="30"/>
    </row>
    <row r="263" spans="1:10">
      <c r="A263" s="30"/>
      <c r="B263" s="271"/>
      <c r="C263" s="30"/>
      <c r="D263" s="30"/>
      <c r="E263" s="30"/>
      <c r="F263" s="30"/>
      <c r="G263" s="30"/>
      <c r="H263" s="30"/>
      <c r="I263" s="30"/>
      <c r="J263" s="30"/>
    </row>
    <row r="264" spans="1:10">
      <c r="A264" s="30"/>
      <c r="B264" s="271"/>
      <c r="C264" s="30"/>
      <c r="D264" s="30"/>
      <c r="E264" s="30"/>
      <c r="F264" s="30"/>
      <c r="G264" s="30"/>
      <c r="H264" s="30"/>
      <c r="I264" s="30"/>
      <c r="J264" s="30"/>
    </row>
    <row r="265" spans="1:10">
      <c r="A265" s="30"/>
      <c r="B265" s="271"/>
      <c r="C265" s="30"/>
      <c r="D265" s="30"/>
      <c r="E265" s="30"/>
      <c r="F265" s="30"/>
      <c r="G265" s="30"/>
      <c r="H265" s="30"/>
      <c r="I265" s="30"/>
      <c r="J265" s="30"/>
    </row>
    <row r="266" spans="1:10">
      <c r="A266" s="30"/>
      <c r="B266" s="271"/>
      <c r="C266" s="30"/>
      <c r="D266" s="30"/>
      <c r="E266" s="30"/>
      <c r="F266" s="30"/>
      <c r="G266" s="30"/>
      <c r="H266" s="30"/>
      <c r="I266" s="30"/>
      <c r="J266" s="30"/>
    </row>
    <row r="267" spans="1:10">
      <c r="A267" s="30"/>
      <c r="B267" s="271"/>
      <c r="C267" s="30"/>
      <c r="D267" s="30"/>
      <c r="E267" s="30"/>
      <c r="F267" s="30"/>
      <c r="G267" s="30"/>
      <c r="H267" s="30"/>
      <c r="I267" s="30"/>
      <c r="J267" s="30"/>
    </row>
    <row r="268" spans="1:10">
      <c r="A268" s="30"/>
      <c r="B268" s="271"/>
      <c r="C268" s="30"/>
      <c r="D268" s="30"/>
      <c r="E268" s="30"/>
      <c r="F268" s="30"/>
      <c r="G268" s="30"/>
      <c r="H268" s="30"/>
      <c r="I268" s="30"/>
      <c r="J268" s="30"/>
    </row>
    <row r="269" spans="1:10">
      <c r="A269" s="30"/>
      <c r="B269" s="271"/>
      <c r="C269" s="30"/>
      <c r="D269" s="30"/>
      <c r="E269" s="30"/>
      <c r="F269" s="30"/>
      <c r="G269" s="30"/>
      <c r="H269" s="30"/>
      <c r="I269" s="30"/>
      <c r="J269" s="30"/>
    </row>
    <row r="270" spans="1:10">
      <c r="A270" s="30"/>
      <c r="B270" s="271"/>
      <c r="C270" s="30"/>
      <c r="D270" s="30"/>
      <c r="E270" s="30"/>
      <c r="F270" s="30"/>
      <c r="G270" s="30"/>
      <c r="H270" s="30"/>
      <c r="I270" s="30"/>
      <c r="J270" s="30"/>
    </row>
    <row r="271" spans="1:10">
      <c r="A271" s="30"/>
      <c r="B271" s="271"/>
      <c r="C271" s="30"/>
      <c r="D271" s="30"/>
      <c r="E271" s="30"/>
      <c r="F271" s="30"/>
      <c r="G271" s="30"/>
      <c r="H271" s="30"/>
      <c r="I271" s="30"/>
      <c r="J271" s="30"/>
    </row>
    <row r="272" spans="1:10">
      <c r="A272" s="30"/>
      <c r="B272" s="271"/>
      <c r="C272" s="30"/>
      <c r="D272" s="30"/>
      <c r="E272" s="30"/>
      <c r="F272" s="30"/>
      <c r="G272" s="30"/>
      <c r="H272" s="30"/>
      <c r="I272" s="30"/>
      <c r="J272" s="30"/>
    </row>
    <row r="273" spans="1:10">
      <c r="A273" s="30"/>
      <c r="B273" s="271"/>
      <c r="C273" s="30"/>
      <c r="D273" s="30"/>
      <c r="E273" s="30"/>
      <c r="F273" s="30"/>
      <c r="G273" s="30"/>
      <c r="H273" s="30"/>
      <c r="I273" s="30"/>
      <c r="J273" s="30"/>
    </row>
    <row r="274" spans="1:10">
      <c r="A274" s="30"/>
      <c r="B274" s="271"/>
      <c r="C274" s="30"/>
      <c r="D274" s="30"/>
      <c r="E274" s="30"/>
      <c r="F274" s="30"/>
      <c r="G274" s="30"/>
      <c r="H274" s="30"/>
      <c r="I274" s="30"/>
      <c r="J274" s="30"/>
    </row>
    <row r="275" spans="1:10">
      <c r="A275" s="30"/>
      <c r="B275" s="271"/>
      <c r="C275" s="30"/>
      <c r="D275" s="30"/>
      <c r="E275" s="30"/>
      <c r="F275" s="30"/>
      <c r="G275" s="30"/>
      <c r="H275" s="30"/>
      <c r="I275" s="30"/>
      <c r="J275" s="30"/>
    </row>
    <row r="276" spans="1:10">
      <c r="A276" s="30"/>
      <c r="B276" s="271"/>
      <c r="C276" s="30"/>
      <c r="D276" s="30"/>
      <c r="E276" s="30"/>
      <c r="F276" s="30"/>
      <c r="G276" s="30"/>
      <c r="H276" s="30"/>
      <c r="I276" s="30"/>
      <c r="J276" s="30"/>
    </row>
    <row r="277" spans="1:10">
      <c r="A277" s="30"/>
      <c r="B277" s="271"/>
      <c r="C277" s="30"/>
      <c r="D277" s="30"/>
      <c r="E277" s="30"/>
      <c r="F277" s="30"/>
      <c r="G277" s="30"/>
      <c r="H277" s="30"/>
      <c r="I277" s="30"/>
      <c r="J277" s="30"/>
    </row>
    <row r="278" spans="1:10">
      <c r="A278" s="30"/>
      <c r="B278" s="271"/>
      <c r="C278" s="30"/>
      <c r="D278" s="30"/>
      <c r="E278" s="30"/>
      <c r="F278" s="30"/>
      <c r="G278" s="30"/>
      <c r="H278" s="30"/>
      <c r="I278" s="30"/>
      <c r="J278" s="30"/>
    </row>
    <row r="279" spans="1:10">
      <c r="A279" s="30"/>
      <c r="B279" s="271"/>
      <c r="C279" s="30"/>
      <c r="D279" s="30"/>
      <c r="E279" s="30"/>
      <c r="F279" s="30"/>
      <c r="G279" s="30"/>
      <c r="H279" s="30"/>
      <c r="I279" s="30"/>
      <c r="J279" s="30"/>
    </row>
    <row r="280" spans="1:10">
      <c r="A280" s="30"/>
      <c r="B280" s="271"/>
      <c r="C280" s="30"/>
      <c r="D280" s="30"/>
      <c r="E280" s="30"/>
      <c r="F280" s="30"/>
      <c r="G280" s="30"/>
      <c r="H280" s="30"/>
      <c r="I280" s="30"/>
      <c r="J280" s="30"/>
    </row>
    <row r="281" spans="1:10">
      <c r="A281" s="30"/>
      <c r="B281" s="271"/>
      <c r="C281" s="30"/>
      <c r="D281" s="30"/>
      <c r="E281" s="30"/>
      <c r="F281" s="30"/>
      <c r="G281" s="30"/>
      <c r="H281" s="30"/>
      <c r="I281" s="30"/>
      <c r="J281" s="30"/>
    </row>
    <row r="282" spans="1:10">
      <c r="A282" s="30"/>
      <c r="B282" s="271"/>
      <c r="C282" s="30"/>
      <c r="D282" s="30"/>
      <c r="E282" s="30"/>
      <c r="F282" s="30"/>
      <c r="G282" s="30"/>
      <c r="H282" s="30"/>
      <c r="I282" s="30"/>
      <c r="J282" s="30"/>
    </row>
    <row r="283" spans="1:10">
      <c r="A283" s="30"/>
      <c r="B283" s="271"/>
      <c r="C283" s="30"/>
      <c r="D283" s="30"/>
      <c r="E283" s="30"/>
      <c r="F283" s="30"/>
      <c r="G283" s="30"/>
      <c r="H283" s="30"/>
      <c r="I283" s="30"/>
      <c r="J283" s="30"/>
    </row>
    <row r="284" spans="1:10">
      <c r="A284" s="30"/>
      <c r="B284" s="271"/>
      <c r="C284" s="30"/>
      <c r="D284" s="30"/>
      <c r="E284" s="30"/>
      <c r="F284" s="30"/>
      <c r="G284" s="30"/>
      <c r="H284" s="30"/>
      <c r="I284" s="30"/>
      <c r="J284" s="30"/>
    </row>
    <row r="285" spans="1:10">
      <c r="A285" s="30"/>
      <c r="B285" s="271"/>
      <c r="C285" s="30"/>
      <c r="D285" s="30"/>
      <c r="E285" s="30"/>
      <c r="F285" s="30"/>
      <c r="G285" s="30"/>
      <c r="H285" s="30"/>
      <c r="I285" s="30"/>
      <c r="J285" s="30"/>
    </row>
    <row r="286" spans="1:10">
      <c r="A286" s="30"/>
      <c r="B286" s="271"/>
      <c r="C286" s="30"/>
      <c r="D286" s="30"/>
      <c r="E286" s="30"/>
      <c r="F286" s="30"/>
      <c r="G286" s="30"/>
      <c r="H286" s="30"/>
      <c r="I286" s="30"/>
      <c r="J286" s="30"/>
    </row>
    <row r="287" spans="1:10">
      <c r="A287" s="30"/>
      <c r="B287" s="271"/>
      <c r="C287" s="30"/>
      <c r="D287" s="30"/>
      <c r="E287" s="30"/>
      <c r="F287" s="30"/>
      <c r="G287" s="30"/>
      <c r="H287" s="30"/>
      <c r="I287" s="30"/>
      <c r="J287" s="30"/>
    </row>
    <row r="288" spans="1:10">
      <c r="A288" s="30"/>
      <c r="B288" s="271"/>
      <c r="C288" s="30"/>
      <c r="D288" s="30"/>
      <c r="E288" s="30"/>
      <c r="F288" s="30"/>
      <c r="G288" s="30"/>
      <c r="H288" s="30"/>
      <c r="I288" s="30"/>
      <c r="J288" s="30"/>
    </row>
    <row r="289" spans="1:10">
      <c r="A289" s="30"/>
      <c r="B289" s="271"/>
      <c r="C289" s="30"/>
      <c r="D289" s="30"/>
      <c r="E289" s="30"/>
      <c r="F289" s="30"/>
      <c r="G289" s="30"/>
      <c r="H289" s="30"/>
      <c r="I289" s="30"/>
      <c r="J289" s="30"/>
    </row>
    <row r="290" spans="1:10">
      <c r="A290" s="30"/>
      <c r="B290" s="271"/>
      <c r="C290" s="30"/>
      <c r="D290" s="30"/>
      <c r="E290" s="30"/>
      <c r="F290" s="30"/>
      <c r="G290" s="30"/>
      <c r="H290" s="30"/>
      <c r="I290" s="30"/>
      <c r="J290" s="30"/>
    </row>
    <row r="291" spans="1:10">
      <c r="A291" s="30"/>
      <c r="B291" s="271"/>
      <c r="C291" s="30"/>
      <c r="D291" s="30"/>
      <c r="E291" s="30"/>
      <c r="F291" s="30"/>
      <c r="G291" s="30"/>
      <c r="H291" s="30"/>
      <c r="I291" s="30"/>
      <c r="J291" s="30"/>
    </row>
    <row r="292" spans="1:10">
      <c r="A292" s="30"/>
      <c r="B292" s="271"/>
      <c r="C292" s="30"/>
      <c r="D292" s="30"/>
      <c r="E292" s="30"/>
      <c r="F292" s="30"/>
      <c r="G292" s="30"/>
      <c r="H292" s="30"/>
      <c r="I292" s="30"/>
      <c r="J292" s="30"/>
    </row>
    <row r="293" spans="1:10">
      <c r="A293" s="30"/>
      <c r="B293" s="271"/>
      <c r="C293" s="30"/>
      <c r="D293" s="30"/>
      <c r="E293" s="30"/>
      <c r="F293" s="30"/>
      <c r="G293" s="30"/>
      <c r="H293" s="30"/>
      <c r="I293" s="30"/>
      <c r="J293" s="30"/>
    </row>
    <row r="294" spans="1:10">
      <c r="A294" s="30"/>
      <c r="B294" s="271"/>
      <c r="C294" s="30"/>
      <c r="D294" s="30"/>
      <c r="E294" s="30"/>
      <c r="F294" s="30"/>
      <c r="G294" s="30"/>
      <c r="H294" s="30"/>
      <c r="I294" s="30"/>
      <c r="J294" s="30"/>
    </row>
    <row r="295" spans="1:10">
      <c r="A295" s="30"/>
      <c r="B295" s="271"/>
      <c r="C295" s="30"/>
      <c r="D295" s="30"/>
      <c r="E295" s="30"/>
      <c r="F295" s="30"/>
      <c r="G295" s="30"/>
      <c r="H295" s="30"/>
      <c r="I295" s="30"/>
      <c r="J295" s="30"/>
    </row>
    <row r="296" spans="1:10">
      <c r="A296" s="30"/>
      <c r="B296" s="271"/>
      <c r="C296" s="30"/>
      <c r="D296" s="30"/>
      <c r="E296" s="30"/>
      <c r="F296" s="30"/>
      <c r="G296" s="30"/>
      <c r="H296" s="30"/>
      <c r="I296" s="30"/>
      <c r="J296" s="30"/>
    </row>
    <row r="297" spans="1:10">
      <c r="A297" s="30"/>
      <c r="B297" s="271"/>
      <c r="C297" s="30"/>
      <c r="D297" s="30"/>
      <c r="E297" s="30"/>
      <c r="F297" s="30"/>
      <c r="G297" s="30"/>
      <c r="H297" s="30"/>
      <c r="I297" s="30"/>
      <c r="J297" s="30"/>
    </row>
    <row r="298" spans="1:10">
      <c r="A298" s="30"/>
      <c r="B298" s="271"/>
      <c r="C298" s="30"/>
      <c r="D298" s="30"/>
      <c r="E298" s="30"/>
      <c r="F298" s="30"/>
      <c r="G298" s="30"/>
      <c r="H298" s="30"/>
      <c r="I298" s="30"/>
      <c r="J298" s="30"/>
    </row>
    <row r="299" spans="1:10">
      <c r="A299" s="30"/>
      <c r="B299" s="271"/>
      <c r="C299" s="30"/>
      <c r="D299" s="30"/>
      <c r="E299" s="30"/>
      <c r="F299" s="30"/>
      <c r="G299" s="30"/>
      <c r="H299" s="30"/>
      <c r="I299" s="30"/>
      <c r="J299" s="30"/>
    </row>
    <row r="300" spans="1:10">
      <c r="A300" s="30"/>
      <c r="B300" s="271"/>
      <c r="C300" s="30"/>
      <c r="D300" s="30"/>
      <c r="E300" s="30"/>
      <c r="F300" s="30"/>
      <c r="G300" s="30"/>
      <c r="H300" s="30"/>
      <c r="I300" s="30"/>
      <c r="J300" s="30"/>
    </row>
    <row r="301" spans="1:10">
      <c r="A301" s="30"/>
      <c r="B301" s="271"/>
      <c r="C301" s="30"/>
      <c r="D301" s="30"/>
      <c r="E301" s="30"/>
      <c r="F301" s="30"/>
      <c r="G301" s="30"/>
      <c r="H301" s="30"/>
      <c r="I301" s="30"/>
      <c r="J301" s="30"/>
    </row>
    <row r="302" spans="1:10">
      <c r="A302" s="30"/>
      <c r="B302" s="271"/>
      <c r="C302" s="30"/>
      <c r="D302" s="30"/>
      <c r="E302" s="30"/>
      <c r="F302" s="30"/>
      <c r="G302" s="30"/>
      <c r="H302" s="30"/>
      <c r="I302" s="30"/>
      <c r="J302" s="30"/>
    </row>
    <row r="303" spans="1:10">
      <c r="A303" s="30"/>
      <c r="B303" s="271"/>
      <c r="C303" s="30"/>
      <c r="D303" s="30"/>
      <c r="E303" s="30"/>
      <c r="F303" s="30"/>
      <c r="G303" s="30"/>
      <c r="H303" s="30"/>
      <c r="I303" s="30"/>
      <c r="J303" s="30"/>
    </row>
    <row r="304" spans="1:10">
      <c r="A304" s="30"/>
      <c r="B304" s="271"/>
      <c r="C304" s="30"/>
      <c r="D304" s="30"/>
      <c r="E304" s="30"/>
      <c r="F304" s="30"/>
      <c r="G304" s="30"/>
      <c r="H304" s="30"/>
      <c r="I304" s="30"/>
      <c r="J304" s="30"/>
    </row>
    <row r="305" spans="1:10">
      <c r="A305" s="30"/>
      <c r="B305" s="271"/>
      <c r="C305" s="30"/>
      <c r="D305" s="30"/>
      <c r="E305" s="30"/>
      <c r="F305" s="30"/>
      <c r="G305" s="30"/>
      <c r="H305" s="30"/>
      <c r="I305" s="30"/>
      <c r="J305" s="30"/>
    </row>
    <row r="306" spans="1:10">
      <c r="A306" s="30"/>
      <c r="B306" s="271"/>
      <c r="C306" s="30"/>
      <c r="D306" s="30"/>
      <c r="E306" s="30"/>
      <c r="F306" s="30"/>
      <c r="G306" s="30"/>
      <c r="H306" s="30"/>
      <c r="I306" s="30"/>
      <c r="J306" s="30"/>
    </row>
    <row r="307" spans="1:10">
      <c r="A307" s="30"/>
      <c r="B307" s="271"/>
      <c r="C307" s="30"/>
      <c r="D307" s="30"/>
      <c r="E307" s="30"/>
      <c r="F307" s="30"/>
      <c r="G307" s="30"/>
      <c r="H307" s="30"/>
      <c r="I307" s="30"/>
      <c r="J307" s="30"/>
    </row>
    <row r="308" spans="1:10">
      <c r="A308" s="30"/>
      <c r="B308" s="271"/>
      <c r="C308" s="30"/>
      <c r="D308" s="30"/>
      <c r="E308" s="30"/>
      <c r="F308" s="30"/>
      <c r="G308" s="30"/>
      <c r="H308" s="30"/>
      <c r="I308" s="30"/>
      <c r="J308" s="30"/>
    </row>
    <row r="309" spans="1:10">
      <c r="A309" s="30"/>
      <c r="B309" s="271"/>
      <c r="C309" s="30"/>
      <c r="D309" s="30"/>
      <c r="E309" s="30"/>
      <c r="F309" s="30"/>
      <c r="G309" s="30"/>
      <c r="H309" s="30"/>
      <c r="I309" s="30"/>
      <c r="J309" s="30"/>
    </row>
    <row r="310" spans="1:10">
      <c r="A310" s="30"/>
      <c r="B310" s="271"/>
      <c r="C310" s="30"/>
      <c r="D310" s="30"/>
      <c r="E310" s="30"/>
      <c r="F310" s="30"/>
      <c r="G310" s="30"/>
      <c r="H310" s="30"/>
      <c r="I310" s="30"/>
      <c r="J310" s="30"/>
    </row>
    <row r="311" spans="1:10">
      <c r="A311" s="30"/>
      <c r="B311" s="271"/>
      <c r="C311" s="30"/>
      <c r="D311" s="30"/>
      <c r="E311" s="30"/>
      <c r="F311" s="30"/>
      <c r="G311" s="30"/>
      <c r="H311" s="30"/>
      <c r="I311" s="30"/>
      <c r="J311" s="30"/>
    </row>
    <row r="312" spans="1:10">
      <c r="A312" s="30"/>
      <c r="B312" s="271"/>
      <c r="C312" s="30"/>
      <c r="D312" s="30"/>
      <c r="E312" s="30"/>
      <c r="F312" s="30"/>
      <c r="G312" s="30"/>
      <c r="H312" s="30"/>
      <c r="I312" s="30"/>
      <c r="J312" s="30"/>
    </row>
    <row r="313" spans="1:10">
      <c r="A313" s="30"/>
      <c r="B313" s="271"/>
      <c r="C313" s="30"/>
      <c r="D313" s="30"/>
      <c r="E313" s="30"/>
      <c r="F313" s="30"/>
      <c r="G313" s="30"/>
      <c r="H313" s="30"/>
      <c r="I313" s="30"/>
      <c r="J313" s="30"/>
    </row>
    <row r="314" spans="1:10">
      <c r="A314" s="30"/>
      <c r="B314" s="271"/>
      <c r="C314" s="30"/>
      <c r="D314" s="30"/>
      <c r="E314" s="30"/>
      <c r="F314" s="30"/>
      <c r="G314" s="30"/>
      <c r="H314" s="30"/>
      <c r="I314" s="30"/>
      <c r="J314" s="30"/>
    </row>
    <row r="315" spans="1:10">
      <c r="A315" s="30"/>
      <c r="B315" s="271"/>
      <c r="C315" s="30"/>
      <c r="D315" s="30"/>
      <c r="E315" s="30"/>
      <c r="F315" s="30"/>
      <c r="G315" s="30"/>
      <c r="H315" s="30"/>
      <c r="I315" s="30"/>
      <c r="J315" s="30"/>
    </row>
    <row r="316" spans="1:10">
      <c r="A316" s="30"/>
      <c r="B316" s="271"/>
      <c r="C316" s="30"/>
      <c r="D316" s="30"/>
      <c r="E316" s="30"/>
      <c r="F316" s="30"/>
      <c r="G316" s="30"/>
      <c r="H316" s="30"/>
      <c r="I316" s="30"/>
      <c r="J316" s="30"/>
    </row>
    <row r="317" spans="1:10">
      <c r="A317" s="30"/>
      <c r="B317" s="271"/>
      <c r="C317" s="30"/>
      <c r="D317" s="30"/>
      <c r="E317" s="30"/>
      <c r="F317" s="30"/>
      <c r="G317" s="30"/>
      <c r="H317" s="30"/>
      <c r="I317" s="30"/>
      <c r="J317" s="30"/>
    </row>
    <row r="318" spans="1:10">
      <c r="A318" s="30"/>
      <c r="B318" s="271"/>
      <c r="C318" s="30"/>
      <c r="D318" s="30"/>
      <c r="E318" s="30"/>
      <c r="F318" s="30"/>
      <c r="G318" s="30"/>
      <c r="H318" s="30"/>
      <c r="I318" s="30"/>
      <c r="J318" s="30"/>
    </row>
    <row r="319" spans="1:10">
      <c r="A319" s="30"/>
      <c r="B319" s="271"/>
      <c r="C319" s="30"/>
      <c r="D319" s="30"/>
      <c r="E319" s="30"/>
      <c r="F319" s="30"/>
      <c r="G319" s="30"/>
      <c r="H319" s="30"/>
      <c r="I319" s="30"/>
      <c r="J319" s="30"/>
    </row>
    <row r="320" spans="1:10">
      <c r="A320" s="30"/>
      <c r="B320" s="271"/>
      <c r="C320" s="30"/>
      <c r="D320" s="30"/>
      <c r="E320" s="30"/>
      <c r="F320" s="30"/>
      <c r="G320" s="30"/>
      <c r="H320" s="30"/>
      <c r="I320" s="30"/>
      <c r="J320" s="30"/>
    </row>
    <row r="321" spans="1:10">
      <c r="A321" s="30"/>
      <c r="B321" s="271"/>
      <c r="C321" s="30"/>
      <c r="D321" s="30"/>
      <c r="E321" s="30"/>
      <c r="F321" s="30"/>
      <c r="G321" s="30"/>
      <c r="H321" s="30"/>
      <c r="I321" s="30"/>
      <c r="J321" s="30"/>
    </row>
    <row r="322" spans="1:10">
      <c r="A322" s="30"/>
      <c r="B322" s="271"/>
      <c r="C322" s="30"/>
      <c r="D322" s="30"/>
      <c r="E322" s="30"/>
      <c r="F322" s="30"/>
      <c r="G322" s="30"/>
      <c r="H322" s="30"/>
      <c r="I322" s="30"/>
      <c r="J322" s="30"/>
    </row>
    <row r="323" spans="1:10">
      <c r="A323" s="30"/>
      <c r="B323" s="271"/>
      <c r="C323" s="30"/>
      <c r="D323" s="30"/>
      <c r="E323" s="30"/>
      <c r="F323" s="30"/>
      <c r="G323" s="30"/>
      <c r="H323" s="30"/>
      <c r="I323" s="30"/>
      <c r="J323" s="30"/>
    </row>
    <row r="324" spans="1:10">
      <c r="A324" s="30"/>
      <c r="B324" s="271"/>
      <c r="C324" s="30"/>
      <c r="D324" s="30"/>
      <c r="E324" s="30"/>
      <c r="F324" s="30"/>
      <c r="G324" s="30"/>
      <c r="H324" s="30"/>
      <c r="I324" s="30"/>
      <c r="J324" s="30"/>
    </row>
    <row r="325" spans="1:10">
      <c r="A325" s="30"/>
      <c r="B325" s="271"/>
      <c r="C325" s="30"/>
      <c r="D325" s="30"/>
      <c r="E325" s="30"/>
      <c r="F325" s="30"/>
      <c r="G325" s="30"/>
      <c r="H325" s="30"/>
      <c r="I325" s="30"/>
      <c r="J325" s="30"/>
    </row>
    <row r="326" spans="1:10">
      <c r="A326" s="30"/>
      <c r="B326" s="271"/>
      <c r="C326" s="30"/>
      <c r="D326" s="30"/>
      <c r="E326" s="30"/>
      <c r="F326" s="30"/>
      <c r="G326" s="30"/>
      <c r="H326" s="30"/>
      <c r="I326" s="30"/>
      <c r="J326" s="30"/>
    </row>
    <row r="327" spans="1:10">
      <c r="A327" s="30"/>
      <c r="B327" s="271"/>
      <c r="C327" s="30"/>
      <c r="D327" s="30"/>
      <c r="E327" s="30"/>
      <c r="F327" s="30"/>
      <c r="G327" s="30"/>
      <c r="H327" s="30"/>
      <c r="I327" s="30"/>
      <c r="J327" s="30"/>
    </row>
    <row r="328" spans="1:10">
      <c r="A328" s="30"/>
      <c r="B328" s="271"/>
      <c r="C328" s="30"/>
      <c r="D328" s="30"/>
      <c r="E328" s="30"/>
      <c r="F328" s="30"/>
      <c r="G328" s="30"/>
      <c r="H328" s="30"/>
      <c r="I328" s="30"/>
      <c r="J328" s="30"/>
    </row>
    <row r="329" spans="1:10">
      <c r="A329" s="30"/>
      <c r="B329" s="271"/>
      <c r="C329" s="30"/>
      <c r="D329" s="30"/>
      <c r="E329" s="30"/>
      <c r="F329" s="30"/>
      <c r="G329" s="30"/>
      <c r="H329" s="30"/>
      <c r="I329" s="30"/>
      <c r="J329" s="30"/>
    </row>
    <row r="330" spans="1:10">
      <c r="A330" s="30"/>
      <c r="B330" s="271"/>
      <c r="C330" s="30"/>
      <c r="D330" s="30"/>
      <c r="E330" s="30"/>
      <c r="F330" s="30"/>
      <c r="G330" s="30"/>
      <c r="H330" s="30"/>
      <c r="I330" s="30"/>
      <c r="J330" s="30"/>
    </row>
    <row r="331" spans="1:10">
      <c r="A331" s="30"/>
      <c r="B331" s="271"/>
      <c r="C331" s="30"/>
      <c r="D331" s="30"/>
      <c r="E331" s="30"/>
      <c r="F331" s="30"/>
      <c r="G331" s="30"/>
      <c r="H331" s="30"/>
      <c r="I331" s="30"/>
      <c r="J331" s="30"/>
    </row>
    <row r="332" spans="1:10">
      <c r="A332" s="30"/>
      <c r="B332" s="271"/>
      <c r="C332" s="30"/>
      <c r="D332" s="30"/>
      <c r="E332" s="30"/>
      <c r="F332" s="30"/>
      <c r="G332" s="30"/>
      <c r="H332" s="30"/>
      <c r="I332" s="30"/>
      <c r="J332" s="30"/>
    </row>
    <row r="333" spans="1:10">
      <c r="A333" s="30"/>
      <c r="B333" s="271"/>
      <c r="C333" s="30"/>
      <c r="D333" s="30"/>
      <c r="E333" s="30"/>
      <c r="F333" s="30"/>
      <c r="G333" s="30"/>
      <c r="H333" s="30"/>
      <c r="I333" s="30"/>
      <c r="J333" s="30"/>
    </row>
    <row r="334" spans="1:10">
      <c r="A334" s="30"/>
      <c r="B334" s="271"/>
      <c r="C334" s="30"/>
      <c r="D334" s="30"/>
      <c r="E334" s="30"/>
      <c r="F334" s="30"/>
      <c r="G334" s="30"/>
      <c r="H334" s="30"/>
      <c r="I334" s="30"/>
      <c r="J334" s="30"/>
    </row>
    <row r="335" spans="1:10">
      <c r="A335" s="30"/>
      <c r="B335" s="271"/>
      <c r="C335" s="30"/>
      <c r="D335" s="30"/>
      <c r="E335" s="30"/>
      <c r="F335" s="30"/>
      <c r="G335" s="30"/>
      <c r="H335" s="30"/>
      <c r="I335" s="30"/>
      <c r="J335" s="30"/>
    </row>
    <row r="336" spans="1:10">
      <c r="A336" s="30"/>
      <c r="B336" s="271"/>
      <c r="C336" s="30"/>
      <c r="D336" s="30"/>
      <c r="E336" s="30"/>
      <c r="F336" s="30"/>
      <c r="G336" s="30"/>
      <c r="H336" s="30"/>
      <c r="I336" s="30"/>
      <c r="J336" s="30"/>
    </row>
    <row r="337" spans="1:10">
      <c r="A337" s="30"/>
      <c r="B337" s="271"/>
      <c r="C337" s="30"/>
      <c r="D337" s="30"/>
      <c r="E337" s="30"/>
      <c r="F337" s="30"/>
      <c r="G337" s="30"/>
      <c r="H337" s="30"/>
      <c r="I337" s="30"/>
      <c r="J337" s="30"/>
    </row>
    <row r="338" spans="1:10">
      <c r="A338" s="30"/>
      <c r="B338" s="271"/>
      <c r="C338" s="30"/>
      <c r="D338" s="30"/>
      <c r="E338" s="30"/>
      <c r="F338" s="30"/>
      <c r="G338" s="30"/>
      <c r="H338" s="30"/>
      <c r="I338" s="30"/>
      <c r="J338" s="30"/>
    </row>
    <row r="339" spans="1:10">
      <c r="A339" s="30"/>
      <c r="B339" s="271"/>
      <c r="C339" s="30"/>
      <c r="D339" s="30"/>
      <c r="E339" s="30"/>
      <c r="F339" s="30"/>
      <c r="G339" s="30"/>
      <c r="H339" s="30"/>
      <c r="I339" s="30"/>
      <c r="J339" s="30"/>
    </row>
    <row r="340" spans="1:10">
      <c r="A340" s="30"/>
      <c r="B340" s="271"/>
      <c r="C340" s="30"/>
      <c r="D340" s="30"/>
      <c r="E340" s="30"/>
      <c r="F340" s="30"/>
      <c r="G340" s="30"/>
      <c r="H340" s="30"/>
      <c r="I340" s="30"/>
      <c r="J340" s="30"/>
    </row>
    <row r="341" spans="1:10">
      <c r="A341" s="30"/>
      <c r="B341" s="271"/>
      <c r="C341" s="30"/>
      <c r="D341" s="30"/>
      <c r="E341" s="30"/>
      <c r="F341" s="30"/>
      <c r="G341" s="30"/>
      <c r="H341" s="30"/>
      <c r="I341" s="30"/>
      <c r="J341" s="30"/>
    </row>
    <row r="342" spans="1:10">
      <c r="A342" s="30"/>
      <c r="B342" s="271"/>
      <c r="C342" s="30"/>
      <c r="D342" s="30"/>
      <c r="E342" s="30"/>
      <c r="F342" s="30"/>
      <c r="G342" s="30"/>
      <c r="H342" s="30"/>
      <c r="I342" s="30"/>
      <c r="J342" s="30"/>
    </row>
    <row r="343" spans="1:10">
      <c r="A343" s="30"/>
      <c r="B343" s="271"/>
      <c r="C343" s="30"/>
      <c r="D343" s="30"/>
      <c r="E343" s="30"/>
      <c r="F343" s="30"/>
      <c r="G343" s="30"/>
      <c r="H343" s="30"/>
      <c r="I343" s="30"/>
      <c r="J343" s="30"/>
    </row>
    <row r="344" spans="1:10">
      <c r="A344" s="30"/>
      <c r="B344" s="271"/>
      <c r="C344" s="30"/>
      <c r="D344" s="30"/>
      <c r="E344" s="30"/>
      <c r="F344" s="30"/>
      <c r="G344" s="30"/>
      <c r="H344" s="30"/>
      <c r="I344" s="30"/>
      <c r="J344" s="30"/>
    </row>
    <row r="345" spans="1:10">
      <c r="A345" s="30"/>
      <c r="B345" s="271"/>
      <c r="C345" s="30"/>
      <c r="D345" s="30"/>
      <c r="E345" s="30"/>
      <c r="F345" s="30"/>
      <c r="G345" s="30"/>
      <c r="H345" s="30"/>
      <c r="I345" s="30"/>
      <c r="J345" s="30"/>
    </row>
    <row r="346" spans="1:10">
      <c r="A346" s="30"/>
      <c r="B346" s="271"/>
      <c r="C346" s="30"/>
      <c r="D346" s="30"/>
      <c r="E346" s="30"/>
      <c r="F346" s="30"/>
      <c r="G346" s="30"/>
      <c r="H346" s="30"/>
      <c r="I346" s="30"/>
      <c r="J346" s="30"/>
    </row>
    <row r="347" spans="1:10">
      <c r="A347" s="30"/>
      <c r="B347" s="271"/>
      <c r="C347" s="30"/>
      <c r="D347" s="30"/>
      <c r="E347" s="30"/>
      <c r="F347" s="30"/>
      <c r="G347" s="30"/>
      <c r="H347" s="30"/>
      <c r="I347" s="30"/>
      <c r="J347" s="30"/>
    </row>
    <row r="348" spans="1:10">
      <c r="A348" s="30"/>
      <c r="B348" s="271"/>
      <c r="C348" s="30"/>
      <c r="D348" s="30"/>
      <c r="E348" s="30"/>
      <c r="F348" s="30"/>
      <c r="G348" s="30"/>
      <c r="H348" s="30"/>
      <c r="I348" s="30"/>
      <c r="J348" s="30"/>
    </row>
    <row r="349" spans="1:10">
      <c r="A349" s="30"/>
      <c r="B349" s="271"/>
      <c r="C349" s="30"/>
      <c r="D349" s="30"/>
      <c r="E349" s="30"/>
      <c r="F349" s="30"/>
      <c r="G349" s="30"/>
      <c r="H349" s="30"/>
      <c r="I349" s="30"/>
      <c r="J349" s="30"/>
    </row>
    <row r="350" spans="1:10">
      <c r="A350" s="30"/>
      <c r="B350" s="271"/>
      <c r="C350" s="30"/>
      <c r="D350" s="30"/>
      <c r="E350" s="30"/>
      <c r="F350" s="30"/>
      <c r="G350" s="30"/>
      <c r="H350" s="30"/>
      <c r="I350" s="30"/>
      <c r="J350" s="30"/>
    </row>
    <row r="351" spans="1:10">
      <c r="A351" s="30"/>
      <c r="B351" s="271"/>
      <c r="C351" s="30"/>
      <c r="D351" s="30"/>
      <c r="E351" s="30"/>
      <c r="F351" s="30"/>
      <c r="G351" s="30"/>
      <c r="H351" s="30"/>
      <c r="I351" s="30"/>
      <c r="J351" s="30"/>
    </row>
    <row r="352" spans="1:10">
      <c r="A352" s="30"/>
      <c r="B352" s="271"/>
      <c r="C352" s="30"/>
      <c r="D352" s="30"/>
      <c r="E352" s="30"/>
      <c r="F352" s="30"/>
      <c r="G352" s="30"/>
      <c r="H352" s="30"/>
      <c r="I352" s="30"/>
      <c r="J352" s="30"/>
    </row>
    <row r="353" spans="1:10">
      <c r="A353" s="30"/>
      <c r="B353" s="271"/>
      <c r="C353" s="30"/>
      <c r="D353" s="30"/>
      <c r="E353" s="30"/>
      <c r="F353" s="30"/>
      <c r="G353" s="30"/>
      <c r="H353" s="30"/>
      <c r="I353" s="30"/>
      <c r="J353" s="30"/>
    </row>
    <row r="354" spans="1:10">
      <c r="A354" s="30"/>
      <c r="B354" s="271"/>
      <c r="C354" s="30"/>
      <c r="D354" s="30"/>
      <c r="E354" s="30"/>
      <c r="F354" s="30"/>
      <c r="G354" s="30"/>
      <c r="H354" s="30"/>
      <c r="I354" s="30"/>
      <c r="J354" s="30"/>
    </row>
    <row r="355" spans="1:10">
      <c r="A355" s="30"/>
      <c r="B355" s="271"/>
      <c r="C355" s="30"/>
      <c r="D355" s="30"/>
      <c r="E355" s="30"/>
      <c r="F355" s="30"/>
      <c r="G355" s="30"/>
      <c r="H355" s="30"/>
      <c r="I355" s="30"/>
      <c r="J355" s="30"/>
    </row>
    <row r="356" spans="1:10">
      <c r="A356" s="30"/>
      <c r="B356" s="271"/>
      <c r="C356" s="30"/>
      <c r="D356" s="30"/>
      <c r="E356" s="30"/>
      <c r="F356" s="30"/>
      <c r="G356" s="30"/>
      <c r="H356" s="30"/>
      <c r="I356" s="30"/>
      <c r="J356" s="30"/>
    </row>
    <row r="357" spans="1:10">
      <c r="A357" s="30"/>
      <c r="B357" s="271"/>
      <c r="C357" s="30"/>
      <c r="D357" s="30"/>
      <c r="E357" s="30"/>
      <c r="F357" s="30"/>
      <c r="G357" s="30"/>
      <c r="H357" s="30"/>
      <c r="I357" s="30"/>
      <c r="J357" s="30"/>
    </row>
    <row r="358" spans="1:10">
      <c r="A358" s="30"/>
      <c r="B358" s="271"/>
      <c r="C358" s="30"/>
      <c r="D358" s="30"/>
      <c r="E358" s="30"/>
      <c r="F358" s="30"/>
      <c r="G358" s="30"/>
      <c r="H358" s="30"/>
      <c r="I358" s="30"/>
      <c r="J358" s="30"/>
    </row>
    <row r="359" spans="1:10">
      <c r="A359" s="30"/>
      <c r="B359" s="271"/>
      <c r="C359" s="30"/>
      <c r="D359" s="30"/>
      <c r="E359" s="30"/>
      <c r="F359" s="30"/>
      <c r="G359" s="30"/>
      <c r="H359" s="30"/>
      <c r="I359" s="30"/>
      <c r="J359" s="30"/>
    </row>
    <row r="360" spans="1:10">
      <c r="A360" s="30"/>
      <c r="B360" s="271"/>
      <c r="C360" s="30"/>
      <c r="D360" s="30"/>
      <c r="E360" s="30"/>
      <c r="F360" s="30"/>
      <c r="G360" s="30"/>
      <c r="H360" s="30"/>
      <c r="I360" s="30"/>
      <c r="J360" s="30"/>
    </row>
    <row r="361" spans="1:10">
      <c r="A361" s="30"/>
      <c r="B361" s="271"/>
      <c r="C361" s="30"/>
      <c r="D361" s="30"/>
      <c r="E361" s="30"/>
      <c r="F361" s="30"/>
      <c r="G361" s="30"/>
      <c r="H361" s="30"/>
      <c r="I361" s="30"/>
      <c r="J361" s="30"/>
    </row>
    <row r="362" spans="1:10">
      <c r="A362" s="30"/>
      <c r="B362" s="271"/>
      <c r="C362" s="30"/>
      <c r="D362" s="30"/>
      <c r="E362" s="30"/>
      <c r="F362" s="30"/>
      <c r="G362" s="30"/>
      <c r="H362" s="30"/>
      <c r="I362" s="30"/>
      <c r="J362" s="30"/>
    </row>
    <row r="363" spans="1:10">
      <c r="A363" s="30"/>
      <c r="B363" s="271"/>
      <c r="C363" s="30"/>
      <c r="D363" s="30"/>
      <c r="E363" s="30"/>
      <c r="F363" s="30"/>
      <c r="G363" s="30"/>
      <c r="H363" s="30"/>
      <c r="I363" s="30"/>
      <c r="J363" s="30"/>
    </row>
    <row r="364" spans="1:10">
      <c r="A364" s="30"/>
      <c r="B364" s="271"/>
      <c r="C364" s="30"/>
      <c r="D364" s="30"/>
      <c r="E364" s="30"/>
      <c r="F364" s="30"/>
      <c r="G364" s="30"/>
      <c r="H364" s="30"/>
      <c r="I364" s="30"/>
      <c r="J364" s="30"/>
    </row>
    <row r="365" spans="1:10">
      <c r="A365" s="30"/>
      <c r="B365" s="271"/>
      <c r="C365" s="30"/>
      <c r="D365" s="30"/>
      <c r="E365" s="30"/>
      <c r="F365" s="30"/>
      <c r="G365" s="30"/>
      <c r="H365" s="30"/>
      <c r="I365" s="30"/>
      <c r="J365" s="30"/>
    </row>
    <row r="366" spans="1:10">
      <c r="A366" s="30"/>
      <c r="B366" s="271"/>
      <c r="C366" s="30"/>
      <c r="D366" s="30"/>
      <c r="E366" s="30"/>
      <c r="F366" s="30"/>
      <c r="G366" s="30"/>
      <c r="H366" s="30"/>
      <c r="I366" s="30"/>
      <c r="J366" s="30"/>
    </row>
    <row r="367" spans="1:10">
      <c r="A367" s="30"/>
      <c r="B367" s="271"/>
      <c r="C367" s="30"/>
      <c r="D367" s="30"/>
      <c r="E367" s="30"/>
      <c r="F367" s="30"/>
      <c r="G367" s="30"/>
      <c r="H367" s="30"/>
      <c r="I367" s="30"/>
      <c r="J367" s="30"/>
    </row>
    <row r="368" spans="1:10">
      <c r="A368" s="30"/>
      <c r="B368" s="271"/>
      <c r="C368" s="30"/>
      <c r="D368" s="30"/>
      <c r="E368" s="30"/>
      <c r="F368" s="30"/>
      <c r="G368" s="30"/>
      <c r="H368" s="30"/>
      <c r="I368" s="30"/>
      <c r="J368" s="30"/>
    </row>
    <row r="369" spans="1:10">
      <c r="A369" s="30"/>
      <c r="B369" s="271"/>
      <c r="C369" s="30"/>
      <c r="D369" s="30"/>
      <c r="E369" s="30"/>
      <c r="F369" s="30"/>
      <c r="G369" s="30"/>
      <c r="H369" s="30"/>
      <c r="I369" s="30"/>
      <c r="J369" s="30"/>
    </row>
    <row r="370" spans="1:10">
      <c r="A370" s="30"/>
      <c r="B370" s="271"/>
      <c r="C370" s="30"/>
      <c r="D370" s="30"/>
      <c r="E370" s="30"/>
      <c r="F370" s="30"/>
      <c r="G370" s="30"/>
      <c r="H370" s="30"/>
      <c r="I370" s="30"/>
      <c r="J370" s="30"/>
    </row>
    <row r="371" spans="1:10">
      <c r="A371" s="30"/>
      <c r="B371" s="271"/>
      <c r="C371" s="30"/>
      <c r="D371" s="30"/>
      <c r="E371" s="30"/>
      <c r="F371" s="30"/>
      <c r="G371" s="30"/>
      <c r="H371" s="30"/>
      <c r="I371" s="30"/>
      <c r="J371" s="30"/>
    </row>
    <row r="372" spans="1:10">
      <c r="A372" s="30"/>
      <c r="B372" s="271"/>
      <c r="C372" s="30"/>
      <c r="D372" s="30"/>
      <c r="E372" s="30"/>
      <c r="F372" s="30"/>
      <c r="G372" s="30"/>
      <c r="H372" s="30"/>
      <c r="I372" s="30"/>
      <c r="J372" s="30"/>
    </row>
    <row r="373" spans="1:10">
      <c r="A373" s="30"/>
      <c r="B373" s="271"/>
      <c r="C373" s="30"/>
      <c r="D373" s="30"/>
      <c r="E373" s="30"/>
      <c r="F373" s="30"/>
      <c r="G373" s="30"/>
      <c r="H373" s="30"/>
      <c r="I373" s="30"/>
      <c r="J373" s="30"/>
    </row>
    <row r="374" spans="1:10">
      <c r="A374" s="30"/>
      <c r="B374" s="271"/>
      <c r="C374" s="30"/>
      <c r="D374" s="30"/>
      <c r="E374" s="30"/>
      <c r="F374" s="30"/>
      <c r="G374" s="30"/>
      <c r="H374" s="30"/>
      <c r="I374" s="30"/>
      <c r="J374" s="30"/>
    </row>
    <row r="375" spans="1:10">
      <c r="A375" s="30"/>
      <c r="B375" s="271"/>
      <c r="C375" s="30"/>
      <c r="D375" s="30"/>
      <c r="E375" s="30"/>
      <c r="F375" s="30"/>
      <c r="G375" s="30"/>
      <c r="H375" s="30"/>
      <c r="I375" s="30"/>
      <c r="J375" s="30"/>
    </row>
    <row r="376" spans="1:10">
      <c r="A376" s="30"/>
      <c r="B376" s="271"/>
      <c r="C376" s="30"/>
      <c r="D376" s="30"/>
      <c r="E376" s="30"/>
      <c r="F376" s="30"/>
      <c r="G376" s="30"/>
      <c r="H376" s="30"/>
      <c r="I376" s="30"/>
      <c r="J376" s="30"/>
    </row>
    <row r="377" spans="1:10">
      <c r="A377" s="30"/>
      <c r="B377" s="271"/>
      <c r="C377" s="30"/>
      <c r="D377" s="30"/>
      <c r="E377" s="30"/>
      <c r="F377" s="30"/>
      <c r="G377" s="30"/>
      <c r="H377" s="30"/>
      <c r="I377" s="30"/>
      <c r="J377" s="30"/>
    </row>
    <row r="378" spans="1:10">
      <c r="A378" s="30"/>
      <c r="B378" s="271"/>
      <c r="C378" s="30"/>
      <c r="D378" s="30"/>
      <c r="E378" s="30"/>
      <c r="F378" s="30"/>
      <c r="G378" s="30"/>
      <c r="H378" s="30"/>
      <c r="I378" s="30"/>
      <c r="J378" s="30"/>
    </row>
    <row r="379" spans="1:10">
      <c r="A379" s="30"/>
      <c r="B379" s="271"/>
      <c r="C379" s="30"/>
      <c r="D379" s="30"/>
      <c r="E379" s="30"/>
      <c r="F379" s="30"/>
      <c r="G379" s="30"/>
      <c r="H379" s="30"/>
      <c r="I379" s="30"/>
      <c r="J379" s="30"/>
    </row>
    <row r="380" spans="1:10">
      <c r="A380" s="30"/>
      <c r="B380" s="271"/>
      <c r="C380" s="30"/>
      <c r="D380" s="30"/>
      <c r="E380" s="30"/>
      <c r="F380" s="30"/>
      <c r="G380" s="30"/>
      <c r="H380" s="30"/>
      <c r="I380" s="30"/>
      <c r="J380" s="30"/>
    </row>
    <row r="381" spans="1:10">
      <c r="A381" s="30"/>
      <c r="B381" s="271"/>
      <c r="C381" s="30"/>
      <c r="D381" s="30"/>
      <c r="E381" s="30"/>
      <c r="F381" s="30"/>
      <c r="G381" s="30"/>
      <c r="H381" s="30"/>
      <c r="I381" s="30"/>
      <c r="J381" s="30"/>
    </row>
    <row r="382" spans="1:10">
      <c r="A382" s="30"/>
      <c r="B382" s="271"/>
      <c r="C382" s="30"/>
      <c r="D382" s="30"/>
      <c r="E382" s="30"/>
      <c r="F382" s="30"/>
      <c r="G382" s="30"/>
      <c r="H382" s="30"/>
      <c r="I382" s="30"/>
      <c r="J382" s="30"/>
    </row>
    <row r="383" spans="1:10">
      <c r="A383" s="30"/>
      <c r="B383" s="271"/>
      <c r="C383" s="30"/>
      <c r="D383" s="30"/>
      <c r="E383" s="30"/>
      <c r="F383" s="30"/>
      <c r="G383" s="30"/>
      <c r="H383" s="30"/>
      <c r="I383" s="30"/>
      <c r="J383" s="30"/>
    </row>
    <row r="384" spans="1:10">
      <c r="A384" s="30"/>
      <c r="B384" s="271"/>
      <c r="C384" s="30"/>
      <c r="D384" s="30"/>
      <c r="E384" s="30"/>
      <c r="F384" s="30"/>
      <c r="G384" s="30"/>
      <c r="H384" s="30"/>
      <c r="I384" s="30"/>
      <c r="J384" s="30"/>
    </row>
    <row r="385" spans="1:10">
      <c r="A385" s="30"/>
      <c r="B385" s="271"/>
      <c r="C385" s="30"/>
      <c r="D385" s="30"/>
      <c r="E385" s="30"/>
      <c r="F385" s="30"/>
      <c r="G385" s="30"/>
      <c r="H385" s="30"/>
      <c r="I385" s="30"/>
      <c r="J385" s="30"/>
    </row>
    <row r="386" spans="1:10">
      <c r="A386" s="30"/>
      <c r="B386" s="271"/>
      <c r="C386" s="30"/>
      <c r="D386" s="30"/>
      <c r="E386" s="30"/>
      <c r="F386" s="30"/>
      <c r="G386" s="30"/>
      <c r="H386" s="30"/>
      <c r="I386" s="30"/>
      <c r="J386" s="30"/>
    </row>
    <row r="387" spans="1:10">
      <c r="A387" s="30"/>
      <c r="B387" s="271"/>
      <c r="C387" s="30"/>
      <c r="D387" s="30"/>
      <c r="E387" s="30"/>
      <c r="F387" s="30"/>
      <c r="G387" s="30"/>
      <c r="H387" s="30"/>
      <c r="I387" s="30"/>
      <c r="J387" s="30"/>
    </row>
    <row r="388" spans="1:10">
      <c r="A388" s="30"/>
      <c r="B388" s="271"/>
      <c r="C388" s="30"/>
      <c r="D388" s="30"/>
      <c r="E388" s="30"/>
      <c r="F388" s="30"/>
      <c r="G388" s="30"/>
      <c r="H388" s="30"/>
      <c r="I388" s="30"/>
      <c r="J388" s="30"/>
    </row>
    <row r="389" spans="1:10">
      <c r="A389" s="30"/>
      <c r="B389" s="271"/>
      <c r="C389" s="30"/>
      <c r="D389" s="30"/>
      <c r="E389" s="30"/>
      <c r="F389" s="30"/>
      <c r="G389" s="30"/>
      <c r="H389" s="30"/>
      <c r="I389" s="30"/>
      <c r="J389" s="30"/>
    </row>
    <row r="390" spans="1:10">
      <c r="A390" s="30"/>
      <c r="B390" s="271"/>
      <c r="C390" s="30"/>
      <c r="D390" s="30"/>
      <c r="E390" s="30"/>
      <c r="F390" s="30"/>
      <c r="G390" s="30"/>
      <c r="H390" s="30"/>
      <c r="I390" s="30"/>
      <c r="J390" s="30"/>
    </row>
    <row r="391" spans="1:10">
      <c r="A391" s="30"/>
      <c r="B391" s="271"/>
      <c r="C391" s="30"/>
      <c r="D391" s="30"/>
      <c r="E391" s="30"/>
      <c r="F391" s="30"/>
      <c r="G391" s="30"/>
      <c r="H391" s="30"/>
      <c r="I391" s="30"/>
      <c r="J391" s="30"/>
    </row>
    <row r="392" spans="1:10">
      <c r="A392" s="30"/>
      <c r="B392" s="271"/>
      <c r="C392" s="30"/>
      <c r="D392" s="30"/>
      <c r="E392" s="30"/>
      <c r="F392" s="30"/>
      <c r="G392" s="30"/>
      <c r="H392" s="30"/>
      <c r="I392" s="30"/>
      <c r="J392" s="30"/>
    </row>
    <row r="393" spans="1:10">
      <c r="A393" s="30"/>
      <c r="B393" s="271"/>
      <c r="C393" s="30"/>
      <c r="D393" s="30"/>
      <c r="E393" s="30"/>
      <c r="F393" s="30"/>
      <c r="G393" s="30"/>
      <c r="H393" s="30"/>
      <c r="I393" s="30"/>
      <c r="J393" s="30"/>
    </row>
    <row r="394" spans="1:10">
      <c r="A394" s="30"/>
      <c r="B394" s="271"/>
      <c r="C394" s="30"/>
      <c r="D394" s="30"/>
      <c r="E394" s="30"/>
      <c r="F394" s="30"/>
      <c r="G394" s="30"/>
      <c r="H394" s="30"/>
      <c r="I394" s="30"/>
      <c r="J394" s="30"/>
    </row>
    <row r="395" spans="1:10">
      <c r="A395" s="30"/>
      <c r="B395" s="271"/>
      <c r="C395" s="30"/>
      <c r="D395" s="30"/>
      <c r="E395" s="30"/>
      <c r="F395" s="30"/>
      <c r="G395" s="30"/>
      <c r="H395" s="30"/>
      <c r="I395" s="30"/>
      <c r="J395" s="30"/>
    </row>
    <row r="396" spans="1:10">
      <c r="A396" s="30"/>
      <c r="B396" s="271"/>
      <c r="C396" s="30"/>
      <c r="D396" s="30"/>
      <c r="E396" s="30"/>
      <c r="F396" s="30"/>
      <c r="G396" s="30"/>
      <c r="H396" s="30"/>
      <c r="I396" s="30"/>
      <c r="J396" s="30"/>
    </row>
    <row r="397" spans="1:10">
      <c r="A397" s="30"/>
      <c r="B397" s="271"/>
      <c r="C397" s="30"/>
      <c r="D397" s="30"/>
      <c r="E397" s="30"/>
      <c r="F397" s="30"/>
      <c r="G397" s="30"/>
      <c r="H397" s="30"/>
      <c r="I397" s="30"/>
      <c r="J397" s="30"/>
    </row>
    <row r="398" spans="1:10">
      <c r="A398" s="30"/>
      <c r="B398" s="271"/>
      <c r="C398" s="30"/>
      <c r="D398" s="30"/>
      <c r="E398" s="30"/>
      <c r="F398" s="30"/>
      <c r="G398" s="30"/>
      <c r="H398" s="30"/>
      <c r="I398" s="30"/>
      <c r="J398" s="30"/>
    </row>
    <row r="399" spans="1:10">
      <c r="A399" s="30"/>
      <c r="B399" s="271"/>
      <c r="C399" s="30"/>
      <c r="D399" s="30"/>
      <c r="E399" s="30"/>
      <c r="F399" s="30"/>
      <c r="G399" s="30"/>
      <c r="H399" s="30"/>
      <c r="I399" s="30"/>
      <c r="J399" s="30"/>
    </row>
    <row r="400" spans="1:10">
      <c r="A400" s="30"/>
      <c r="B400" s="271"/>
      <c r="C400" s="30"/>
      <c r="D400" s="30"/>
      <c r="E400" s="30"/>
      <c r="F400" s="30"/>
      <c r="G400" s="30"/>
      <c r="H400" s="30"/>
      <c r="I400" s="30"/>
      <c r="J400" s="30"/>
    </row>
    <row r="401" spans="1:10">
      <c r="A401" s="30"/>
      <c r="B401" s="271"/>
      <c r="C401" s="30"/>
      <c r="D401" s="30"/>
      <c r="E401" s="30"/>
      <c r="F401" s="30"/>
      <c r="G401" s="30"/>
      <c r="H401" s="30"/>
      <c r="I401" s="30"/>
      <c r="J401" s="30"/>
    </row>
    <row r="402" spans="1:10">
      <c r="A402" s="30"/>
      <c r="B402" s="271"/>
      <c r="C402" s="30"/>
      <c r="D402" s="30"/>
      <c r="E402" s="30"/>
      <c r="F402" s="30"/>
      <c r="G402" s="30"/>
      <c r="H402" s="30"/>
      <c r="I402" s="30"/>
      <c r="J402" s="30"/>
    </row>
    <row r="403" spans="1:10">
      <c r="A403" s="30"/>
      <c r="B403" s="271"/>
      <c r="C403" s="30"/>
      <c r="D403" s="30"/>
      <c r="E403" s="30"/>
      <c r="F403" s="30"/>
      <c r="G403" s="30"/>
      <c r="H403" s="30"/>
      <c r="I403" s="30"/>
      <c r="J403" s="30"/>
    </row>
    <row r="404" spans="1:10">
      <c r="A404" s="30"/>
      <c r="B404" s="271"/>
      <c r="C404" s="30"/>
      <c r="D404" s="30"/>
      <c r="E404" s="30"/>
      <c r="F404" s="30"/>
      <c r="G404" s="30"/>
      <c r="H404" s="30"/>
      <c r="I404" s="30"/>
      <c r="J404" s="30"/>
    </row>
    <row r="405" spans="1:10">
      <c r="A405" s="30"/>
      <c r="B405" s="271"/>
      <c r="C405" s="30"/>
      <c r="D405" s="30"/>
      <c r="E405" s="30"/>
      <c r="F405" s="30"/>
      <c r="G405" s="30"/>
      <c r="H405" s="30"/>
      <c r="I405" s="30"/>
      <c r="J405" s="30"/>
    </row>
    <row r="406" spans="1:10">
      <c r="A406" s="30"/>
      <c r="B406" s="271"/>
      <c r="C406" s="30"/>
      <c r="D406" s="30"/>
      <c r="E406" s="30"/>
      <c r="F406" s="30"/>
      <c r="G406" s="30"/>
      <c r="H406" s="30"/>
      <c r="I406" s="30"/>
      <c r="J406" s="30"/>
    </row>
    <row r="407" spans="1:10">
      <c r="A407" s="30"/>
      <c r="B407" s="271"/>
      <c r="C407" s="30"/>
      <c r="D407" s="30"/>
      <c r="E407" s="30"/>
      <c r="F407" s="30"/>
      <c r="G407" s="30"/>
      <c r="H407" s="30"/>
      <c r="I407" s="30"/>
      <c r="J407" s="30"/>
    </row>
    <row r="408" spans="1:10">
      <c r="A408" s="30"/>
      <c r="B408" s="271"/>
      <c r="C408" s="30"/>
      <c r="D408" s="30"/>
      <c r="E408" s="30"/>
      <c r="F408" s="30"/>
      <c r="G408" s="30"/>
      <c r="H408" s="30"/>
      <c r="I408" s="30"/>
      <c r="J408" s="30"/>
    </row>
    <row r="409" spans="1:10">
      <c r="A409" s="30"/>
      <c r="B409" s="271"/>
      <c r="C409" s="30"/>
      <c r="D409" s="30"/>
      <c r="E409" s="30"/>
      <c r="F409" s="30"/>
      <c r="G409" s="30"/>
      <c r="H409" s="30"/>
      <c r="I409" s="30"/>
      <c r="J409" s="30"/>
    </row>
    <row r="410" spans="1:10">
      <c r="A410" s="30"/>
      <c r="B410" s="271"/>
      <c r="C410" s="30"/>
      <c r="D410" s="30"/>
      <c r="E410" s="30"/>
      <c r="F410" s="30"/>
      <c r="G410" s="30"/>
      <c r="H410" s="30"/>
      <c r="I410" s="30"/>
      <c r="J410" s="30"/>
    </row>
    <row r="411" spans="1:10">
      <c r="A411" s="30"/>
      <c r="B411" s="271"/>
      <c r="C411" s="30"/>
      <c r="D411" s="30"/>
      <c r="E411" s="30"/>
      <c r="F411" s="30"/>
      <c r="G411" s="30"/>
      <c r="H411" s="30"/>
      <c r="I411" s="30"/>
      <c r="J411" s="30"/>
    </row>
    <row r="412" spans="1:10">
      <c r="A412" s="30"/>
      <c r="B412" s="271"/>
      <c r="C412" s="30"/>
      <c r="D412" s="30"/>
      <c r="E412" s="30"/>
      <c r="F412" s="30"/>
      <c r="G412" s="30"/>
      <c r="H412" s="30"/>
      <c r="I412" s="30"/>
      <c r="J412" s="30"/>
    </row>
    <row r="413" spans="1:10">
      <c r="A413" s="30"/>
      <c r="B413" s="271"/>
      <c r="C413" s="30"/>
      <c r="D413" s="30"/>
      <c r="E413" s="30"/>
      <c r="F413" s="30"/>
      <c r="G413" s="30"/>
      <c r="H413" s="30"/>
      <c r="I413" s="30"/>
      <c r="J413" s="30"/>
    </row>
    <row r="414" spans="1:10">
      <c r="A414" s="30"/>
      <c r="B414" s="271"/>
      <c r="C414" s="30"/>
      <c r="D414" s="30"/>
      <c r="E414" s="30"/>
      <c r="F414" s="30"/>
      <c r="G414" s="30"/>
      <c r="H414" s="30"/>
      <c r="I414" s="30"/>
      <c r="J414" s="30"/>
    </row>
    <row r="415" spans="1:10">
      <c r="A415" s="30"/>
      <c r="B415" s="271"/>
      <c r="C415" s="30"/>
      <c r="D415" s="30"/>
      <c r="E415" s="30"/>
      <c r="F415" s="30"/>
      <c r="G415" s="30"/>
      <c r="H415" s="30"/>
      <c r="I415" s="30"/>
      <c r="J415" s="30"/>
    </row>
    <row r="416" spans="1:10">
      <c r="A416" s="30"/>
      <c r="B416" s="271"/>
      <c r="C416" s="30"/>
      <c r="D416" s="30"/>
      <c r="E416" s="30"/>
      <c r="F416" s="30"/>
      <c r="G416" s="30"/>
      <c r="H416" s="30"/>
      <c r="I416" s="30"/>
      <c r="J416" s="30"/>
    </row>
    <row r="417" spans="1:10">
      <c r="A417" s="30"/>
      <c r="B417" s="271"/>
      <c r="C417" s="30"/>
      <c r="D417" s="30"/>
      <c r="E417" s="30"/>
      <c r="F417" s="30"/>
      <c r="G417" s="30"/>
      <c r="H417" s="30"/>
      <c r="I417" s="30"/>
      <c r="J417" s="30"/>
    </row>
    <row r="418" spans="1:10">
      <c r="A418" s="30"/>
      <c r="B418" s="271"/>
      <c r="C418" s="30"/>
      <c r="D418" s="30"/>
      <c r="E418" s="30"/>
      <c r="F418" s="30"/>
      <c r="G418" s="30"/>
      <c r="H418" s="30"/>
      <c r="I418" s="30"/>
      <c r="J418" s="30"/>
    </row>
    <row r="419" spans="1:10">
      <c r="A419" s="30"/>
      <c r="B419" s="271"/>
      <c r="C419" s="30"/>
      <c r="D419" s="30"/>
      <c r="E419" s="30"/>
      <c r="F419" s="30"/>
      <c r="G419" s="30"/>
      <c r="H419" s="30"/>
      <c r="I419" s="30"/>
      <c r="J419" s="30"/>
    </row>
    <row r="420" spans="1:10">
      <c r="A420" s="30"/>
      <c r="B420" s="271"/>
      <c r="C420" s="30"/>
      <c r="D420" s="30"/>
      <c r="E420" s="30"/>
      <c r="F420" s="30"/>
      <c r="G420" s="30"/>
      <c r="H420" s="30"/>
      <c r="I420" s="30"/>
      <c r="J420" s="30"/>
    </row>
    <row r="421" spans="1:10">
      <c r="A421" s="30"/>
      <c r="B421" s="271"/>
      <c r="C421" s="30"/>
      <c r="D421" s="30"/>
      <c r="E421" s="30"/>
      <c r="F421" s="30"/>
      <c r="G421" s="30"/>
      <c r="H421" s="30"/>
      <c r="I421" s="30"/>
      <c r="J421" s="30"/>
    </row>
    <row r="422" spans="1:10">
      <c r="A422" s="30"/>
      <c r="B422" s="271"/>
      <c r="C422" s="30"/>
      <c r="D422" s="30"/>
      <c r="E422" s="30"/>
      <c r="F422" s="30"/>
      <c r="G422" s="30"/>
      <c r="H422" s="30"/>
      <c r="I422" s="30"/>
      <c r="J422" s="30"/>
    </row>
    <row r="423" spans="1:10">
      <c r="A423" s="30"/>
      <c r="B423" s="271"/>
      <c r="C423" s="30"/>
      <c r="D423" s="30"/>
      <c r="E423" s="30"/>
      <c r="F423" s="30"/>
      <c r="G423" s="30"/>
      <c r="H423" s="30"/>
      <c r="I423" s="30"/>
      <c r="J423" s="30"/>
    </row>
    <row r="424" spans="1:10">
      <c r="A424" s="30"/>
      <c r="B424" s="271"/>
      <c r="C424" s="30"/>
      <c r="D424" s="30"/>
      <c r="E424" s="30"/>
      <c r="F424" s="30"/>
      <c r="G424" s="30"/>
      <c r="H424" s="30"/>
      <c r="I424" s="30"/>
      <c r="J424" s="30"/>
    </row>
    <row r="425" spans="1:10">
      <c r="A425" s="30"/>
      <c r="B425" s="271"/>
      <c r="C425" s="30"/>
      <c r="D425" s="30"/>
      <c r="E425" s="30"/>
      <c r="F425" s="30"/>
      <c r="G425" s="30"/>
      <c r="H425" s="30"/>
      <c r="I425" s="30"/>
      <c r="J425" s="30"/>
    </row>
    <row r="426" spans="1:10">
      <c r="A426" s="30"/>
      <c r="B426" s="271"/>
      <c r="C426" s="30"/>
      <c r="D426" s="30"/>
      <c r="E426" s="30"/>
      <c r="F426" s="30"/>
      <c r="G426" s="30"/>
      <c r="H426" s="30"/>
      <c r="I426" s="30"/>
      <c r="J426" s="30"/>
    </row>
    <row r="427" spans="1:10">
      <c r="A427" s="30"/>
      <c r="B427" s="271"/>
      <c r="C427" s="30"/>
      <c r="D427" s="30"/>
      <c r="E427" s="30"/>
      <c r="F427" s="30"/>
      <c r="G427" s="30"/>
      <c r="H427" s="30"/>
      <c r="I427" s="30"/>
      <c r="J427" s="30"/>
    </row>
    <row r="428" spans="1:10">
      <c r="A428" s="30"/>
      <c r="B428" s="271"/>
      <c r="C428" s="30"/>
      <c r="D428" s="30"/>
      <c r="E428" s="30"/>
      <c r="F428" s="30"/>
      <c r="G428" s="30"/>
      <c r="H428" s="30"/>
      <c r="I428" s="30"/>
      <c r="J428" s="30"/>
    </row>
    <row r="429" spans="1:10">
      <c r="A429" s="30"/>
      <c r="B429" s="271"/>
      <c r="C429" s="30"/>
      <c r="D429" s="30"/>
      <c r="E429" s="30"/>
      <c r="F429" s="30"/>
      <c r="G429" s="30"/>
      <c r="H429" s="30"/>
      <c r="I429" s="30"/>
      <c r="J429" s="30"/>
    </row>
    <row r="430" spans="1:10">
      <c r="A430" s="30"/>
      <c r="B430" s="271"/>
      <c r="C430" s="30"/>
      <c r="D430" s="30"/>
      <c r="E430" s="30"/>
      <c r="F430" s="30"/>
      <c r="G430" s="30"/>
      <c r="H430" s="30"/>
      <c r="I430" s="30"/>
      <c r="J430" s="30"/>
    </row>
    <row r="431" spans="1:10">
      <c r="A431" s="30"/>
      <c r="B431" s="271"/>
      <c r="C431" s="30"/>
      <c r="D431" s="30"/>
      <c r="E431" s="30"/>
      <c r="F431" s="30"/>
      <c r="G431" s="30"/>
      <c r="H431" s="30"/>
      <c r="I431" s="30"/>
      <c r="J431" s="30"/>
    </row>
    <row r="432" spans="1:10">
      <c r="A432" s="30"/>
      <c r="B432" s="271"/>
      <c r="C432" s="30"/>
      <c r="D432" s="30"/>
      <c r="E432" s="30"/>
      <c r="F432" s="30"/>
      <c r="G432" s="30"/>
      <c r="H432" s="30"/>
      <c r="I432" s="30"/>
      <c r="J432" s="30"/>
    </row>
    <row r="433" spans="1:10">
      <c r="A433" s="30"/>
      <c r="B433" s="271"/>
      <c r="C433" s="30"/>
      <c r="D433" s="30"/>
      <c r="E433" s="30"/>
      <c r="F433" s="30"/>
      <c r="G433" s="30"/>
      <c r="H433" s="30"/>
      <c r="I433" s="30"/>
      <c r="J433" s="30"/>
    </row>
    <row r="434" spans="1:10">
      <c r="A434" s="30"/>
      <c r="B434" s="271"/>
      <c r="C434" s="30"/>
      <c r="D434" s="30"/>
      <c r="E434" s="30"/>
      <c r="F434" s="30"/>
      <c r="G434" s="30"/>
      <c r="H434" s="30"/>
      <c r="I434" s="30"/>
      <c r="J434" s="30"/>
    </row>
    <row r="435" spans="1:10">
      <c r="A435" s="30"/>
      <c r="B435" s="271"/>
      <c r="C435" s="30"/>
      <c r="D435" s="30"/>
      <c r="E435" s="30"/>
      <c r="F435" s="30"/>
      <c r="G435" s="30"/>
      <c r="H435" s="30"/>
      <c r="I435" s="30"/>
      <c r="J435" s="30"/>
    </row>
    <row r="436" spans="1:10">
      <c r="A436" s="30"/>
      <c r="B436" s="271"/>
      <c r="C436" s="30"/>
      <c r="D436" s="30"/>
      <c r="E436" s="30"/>
      <c r="F436" s="30"/>
      <c r="G436" s="30"/>
      <c r="H436" s="30"/>
      <c r="I436" s="30"/>
      <c r="J436" s="30"/>
    </row>
    <row r="437" spans="1:10">
      <c r="A437" s="30"/>
      <c r="B437" s="271"/>
      <c r="C437" s="30"/>
      <c r="D437" s="30"/>
      <c r="E437" s="30"/>
      <c r="F437" s="30"/>
      <c r="G437" s="30"/>
      <c r="H437" s="30"/>
      <c r="I437" s="30"/>
      <c r="J437" s="30"/>
    </row>
    <row r="438" spans="1:10">
      <c r="A438" s="30"/>
      <c r="B438" s="271"/>
      <c r="C438" s="30"/>
      <c r="D438" s="30"/>
      <c r="E438" s="30"/>
      <c r="F438" s="30"/>
      <c r="G438" s="30"/>
      <c r="H438" s="30"/>
      <c r="I438" s="30"/>
      <c r="J438" s="30"/>
    </row>
    <row r="439" spans="1:10">
      <c r="A439" s="30"/>
      <c r="B439" s="271"/>
      <c r="C439" s="30"/>
      <c r="D439" s="30"/>
      <c r="E439" s="30"/>
      <c r="F439" s="30"/>
      <c r="G439" s="30"/>
      <c r="H439" s="30"/>
      <c r="I439" s="30"/>
      <c r="J439" s="30"/>
    </row>
    <row r="440" spans="1:10">
      <c r="A440" s="30"/>
      <c r="B440" s="271"/>
      <c r="C440" s="30"/>
      <c r="D440" s="30"/>
      <c r="E440" s="30"/>
      <c r="F440" s="30"/>
      <c r="G440" s="30"/>
      <c r="H440" s="30"/>
      <c r="I440" s="30"/>
      <c r="J440" s="30"/>
    </row>
    <row r="441" spans="1:10">
      <c r="A441" s="30"/>
      <c r="B441" s="271"/>
      <c r="C441" s="30"/>
      <c r="D441" s="30"/>
      <c r="E441" s="30"/>
      <c r="F441" s="30"/>
      <c r="G441" s="30"/>
      <c r="H441" s="30"/>
      <c r="I441" s="30"/>
      <c r="J441" s="30"/>
    </row>
    <row r="442" spans="1:10">
      <c r="A442" s="30"/>
      <c r="B442" s="271"/>
      <c r="C442" s="30"/>
      <c r="D442" s="30"/>
      <c r="E442" s="30"/>
      <c r="F442" s="30"/>
      <c r="G442" s="30"/>
      <c r="H442" s="30"/>
      <c r="I442" s="30"/>
      <c r="J442" s="30"/>
    </row>
    <row r="443" spans="1:10">
      <c r="A443" s="30"/>
      <c r="B443" s="271"/>
      <c r="C443" s="30"/>
      <c r="D443" s="30"/>
      <c r="E443" s="30"/>
      <c r="F443" s="30"/>
      <c r="G443" s="30"/>
      <c r="H443" s="30"/>
      <c r="I443" s="30"/>
      <c r="J443" s="30"/>
    </row>
    <row r="444" spans="1:10">
      <c r="A444" s="30"/>
      <c r="B444" s="271"/>
      <c r="C444" s="30"/>
      <c r="D444" s="30"/>
      <c r="E444" s="30"/>
      <c r="F444" s="30"/>
      <c r="G444" s="30"/>
      <c r="H444" s="30"/>
      <c r="I444" s="30"/>
      <c r="J444" s="30"/>
    </row>
    <row r="445" spans="1:10">
      <c r="A445" s="30"/>
      <c r="B445" s="271"/>
      <c r="C445" s="30"/>
      <c r="D445" s="30"/>
      <c r="E445" s="30"/>
      <c r="F445" s="30"/>
      <c r="G445" s="30"/>
      <c r="H445" s="30"/>
      <c r="I445" s="30"/>
      <c r="J445" s="30"/>
    </row>
    <row r="446" spans="1:10">
      <c r="A446" s="30"/>
      <c r="B446" s="271"/>
      <c r="C446" s="30"/>
      <c r="D446" s="30"/>
      <c r="E446" s="30"/>
      <c r="F446" s="30"/>
      <c r="G446" s="30"/>
      <c r="H446" s="30"/>
      <c r="I446" s="30"/>
      <c r="J446" s="30"/>
    </row>
    <row r="447" spans="1:10">
      <c r="A447" s="30"/>
      <c r="B447" s="271"/>
      <c r="C447" s="30"/>
      <c r="D447" s="30"/>
      <c r="E447" s="30"/>
      <c r="F447" s="30"/>
      <c r="G447" s="30"/>
      <c r="H447" s="30"/>
      <c r="I447" s="30"/>
      <c r="J447" s="30"/>
    </row>
    <row r="448" spans="1:10">
      <c r="A448" s="30"/>
      <c r="B448" s="271"/>
      <c r="C448" s="30"/>
      <c r="D448" s="30"/>
      <c r="E448" s="30"/>
      <c r="F448" s="30"/>
      <c r="G448" s="30"/>
      <c r="H448" s="30"/>
      <c r="I448" s="30"/>
      <c r="J448" s="30"/>
    </row>
    <row r="449" spans="1:10">
      <c r="A449" s="30"/>
      <c r="B449" s="271"/>
      <c r="C449" s="30"/>
      <c r="D449" s="30"/>
      <c r="E449" s="30"/>
      <c r="F449" s="30"/>
      <c r="G449" s="30"/>
      <c r="H449" s="30"/>
      <c r="I449" s="30"/>
      <c r="J449" s="30"/>
    </row>
    <row r="450" spans="1:10">
      <c r="A450" s="30"/>
      <c r="B450" s="271"/>
      <c r="C450" s="30"/>
      <c r="D450" s="30"/>
      <c r="E450" s="30"/>
      <c r="F450" s="30"/>
      <c r="G450" s="30"/>
      <c r="H450" s="30"/>
      <c r="I450" s="30"/>
      <c r="J450" s="30"/>
    </row>
    <row r="451" spans="1:10">
      <c r="A451" s="30"/>
      <c r="B451" s="271"/>
      <c r="C451" s="30"/>
      <c r="D451" s="30"/>
      <c r="E451" s="30"/>
      <c r="F451" s="30"/>
      <c r="G451" s="30"/>
      <c r="H451" s="30"/>
      <c r="I451" s="30"/>
      <c r="J451" s="30"/>
    </row>
    <row r="452" spans="1:10">
      <c r="A452" s="30"/>
      <c r="B452" s="271"/>
      <c r="C452" s="30"/>
      <c r="D452" s="30"/>
      <c r="E452" s="30"/>
      <c r="F452" s="30"/>
      <c r="G452" s="30"/>
      <c r="H452" s="30"/>
      <c r="I452" s="30"/>
      <c r="J452" s="30"/>
    </row>
    <row r="453" spans="1:10">
      <c r="A453" s="30"/>
      <c r="B453" s="271"/>
      <c r="C453" s="30"/>
      <c r="D453" s="30"/>
      <c r="E453" s="30"/>
      <c r="F453" s="30"/>
      <c r="G453" s="30"/>
      <c r="H453" s="30"/>
      <c r="I453" s="30"/>
      <c r="J453" s="30"/>
    </row>
    <row r="454" spans="1:10">
      <c r="A454" s="30"/>
      <c r="B454" s="271"/>
      <c r="C454" s="30"/>
      <c r="D454" s="30"/>
      <c r="E454" s="30"/>
      <c r="F454" s="30"/>
      <c r="G454" s="30"/>
      <c r="H454" s="30"/>
      <c r="I454" s="30"/>
      <c r="J454" s="30"/>
    </row>
    <row r="455" spans="1:10">
      <c r="A455" s="30"/>
      <c r="B455" s="271"/>
      <c r="C455" s="30"/>
      <c r="D455" s="30"/>
      <c r="E455" s="30"/>
      <c r="F455" s="30"/>
      <c r="G455" s="30"/>
      <c r="H455" s="30"/>
      <c r="I455" s="30"/>
      <c r="J455" s="30"/>
    </row>
    <row r="456" spans="1:10">
      <c r="A456" s="30"/>
      <c r="B456" s="271"/>
      <c r="C456" s="30"/>
      <c r="D456" s="30"/>
      <c r="E456" s="30"/>
      <c r="F456" s="30"/>
      <c r="G456" s="30"/>
      <c r="H456" s="30"/>
      <c r="I456" s="30"/>
      <c r="J456" s="30"/>
    </row>
    <row r="457" spans="1:10">
      <c r="A457" s="30"/>
      <c r="B457" s="271"/>
      <c r="C457" s="30"/>
      <c r="D457" s="30"/>
      <c r="E457" s="30"/>
      <c r="F457" s="30"/>
      <c r="G457" s="30"/>
      <c r="H457" s="30"/>
      <c r="I457" s="30"/>
      <c r="J457" s="30"/>
    </row>
    <row r="458" spans="1:10">
      <c r="A458" s="30"/>
      <c r="B458" s="271"/>
      <c r="C458" s="30"/>
      <c r="D458" s="30"/>
      <c r="E458" s="30"/>
      <c r="F458" s="30"/>
      <c r="G458" s="30"/>
      <c r="H458" s="30"/>
      <c r="I458" s="30"/>
      <c r="J458" s="30"/>
    </row>
    <row r="459" spans="1:10">
      <c r="A459" s="30"/>
      <c r="B459" s="271"/>
      <c r="C459" s="30"/>
      <c r="D459" s="30"/>
      <c r="E459" s="30"/>
      <c r="F459" s="30"/>
      <c r="G459" s="30"/>
      <c r="H459" s="30"/>
      <c r="I459" s="30"/>
      <c r="J459" s="30"/>
    </row>
    <row r="460" spans="1:10">
      <c r="A460" s="30"/>
      <c r="B460" s="271"/>
      <c r="C460" s="30"/>
      <c r="D460" s="30"/>
      <c r="E460" s="30"/>
      <c r="F460" s="30"/>
      <c r="G460" s="30"/>
      <c r="H460" s="30"/>
      <c r="I460" s="30"/>
      <c r="J460" s="30"/>
    </row>
    <row r="461" spans="1:10">
      <c r="A461" s="30"/>
      <c r="B461" s="271"/>
      <c r="C461" s="30"/>
      <c r="D461" s="30"/>
      <c r="E461" s="30"/>
      <c r="F461" s="30"/>
      <c r="G461" s="30"/>
      <c r="H461" s="30"/>
      <c r="I461" s="30"/>
      <c r="J461" s="30"/>
    </row>
    <row r="462" spans="1:10">
      <c r="A462" s="30"/>
      <c r="B462" s="271"/>
      <c r="C462" s="30"/>
      <c r="D462" s="30"/>
      <c r="E462" s="30"/>
      <c r="F462" s="30"/>
      <c r="G462" s="30"/>
      <c r="H462" s="30"/>
      <c r="I462" s="30"/>
      <c r="J462" s="30"/>
    </row>
    <row r="463" spans="1:10">
      <c r="A463" s="30"/>
      <c r="B463" s="271"/>
      <c r="C463" s="30"/>
      <c r="D463" s="30"/>
      <c r="E463" s="30"/>
      <c r="F463" s="30"/>
      <c r="G463" s="30"/>
      <c r="H463" s="30"/>
      <c r="I463" s="30"/>
      <c r="J463" s="30"/>
    </row>
    <row r="464" spans="1:10">
      <c r="A464" s="30"/>
      <c r="B464" s="271"/>
      <c r="C464" s="30"/>
      <c r="D464" s="30"/>
      <c r="E464" s="30"/>
      <c r="F464" s="30"/>
      <c r="G464" s="30"/>
      <c r="H464" s="30"/>
      <c r="I464" s="30"/>
      <c r="J464" s="30"/>
    </row>
    <row r="465" spans="1:10">
      <c r="A465" s="30"/>
      <c r="B465" s="271"/>
      <c r="C465" s="30"/>
      <c r="D465" s="30"/>
      <c r="E465" s="30"/>
      <c r="F465" s="30"/>
      <c r="G465" s="30"/>
      <c r="H465" s="30"/>
      <c r="I465" s="30"/>
      <c r="J465" s="30"/>
    </row>
    <row r="466" spans="1:10">
      <c r="A466" s="30"/>
      <c r="B466" s="271"/>
      <c r="C466" s="30"/>
      <c r="D466" s="30"/>
      <c r="E466" s="30"/>
      <c r="F466" s="30"/>
      <c r="G466" s="30"/>
      <c r="H466" s="30"/>
      <c r="I466" s="30"/>
      <c r="J466" s="30"/>
    </row>
    <row r="467" spans="1:10">
      <c r="A467" s="30"/>
      <c r="B467" s="271"/>
      <c r="C467" s="30"/>
      <c r="D467" s="30"/>
      <c r="E467" s="30"/>
      <c r="F467" s="30"/>
      <c r="G467" s="30"/>
      <c r="H467" s="30"/>
      <c r="I467" s="30"/>
      <c r="J467" s="30"/>
    </row>
    <row r="468" spans="1:10">
      <c r="A468" s="30"/>
      <c r="B468" s="271"/>
      <c r="C468" s="30"/>
      <c r="D468" s="30"/>
      <c r="E468" s="30"/>
      <c r="F468" s="30"/>
      <c r="G468" s="30"/>
      <c r="H468" s="30"/>
      <c r="I468" s="30"/>
      <c r="J468" s="30"/>
    </row>
    <row r="469" spans="1:10">
      <c r="A469" s="30"/>
      <c r="B469" s="271"/>
      <c r="C469" s="30"/>
      <c r="D469" s="30"/>
      <c r="E469" s="30"/>
      <c r="F469" s="30"/>
      <c r="G469" s="30"/>
      <c r="H469" s="30"/>
      <c r="I469" s="30"/>
      <c r="J469" s="30"/>
    </row>
    <row r="470" spans="1:10">
      <c r="A470" s="30"/>
      <c r="B470" s="271"/>
      <c r="C470" s="30"/>
      <c r="D470" s="30"/>
      <c r="E470" s="30"/>
      <c r="F470" s="30"/>
      <c r="G470" s="30"/>
      <c r="H470" s="30"/>
      <c r="I470" s="30"/>
      <c r="J470" s="30"/>
    </row>
    <row r="471" spans="1:10">
      <c r="A471" s="30"/>
      <c r="B471" s="271"/>
      <c r="C471" s="30"/>
      <c r="D471" s="30"/>
      <c r="E471" s="30"/>
      <c r="F471" s="30"/>
      <c r="G471" s="30"/>
      <c r="H471" s="30"/>
      <c r="I471" s="30"/>
      <c r="J471" s="30"/>
    </row>
    <row r="472" spans="1:10">
      <c r="A472" s="30"/>
      <c r="B472" s="271"/>
      <c r="C472" s="30"/>
      <c r="D472" s="30"/>
      <c r="E472" s="30"/>
      <c r="F472" s="30"/>
      <c r="G472" s="30"/>
      <c r="H472" s="30"/>
      <c r="I472" s="30"/>
      <c r="J472" s="30"/>
    </row>
    <row r="473" spans="1:10">
      <c r="A473" s="30"/>
      <c r="B473" s="271"/>
      <c r="C473" s="30"/>
      <c r="D473" s="30"/>
      <c r="E473" s="30"/>
      <c r="F473" s="30"/>
      <c r="G473" s="30"/>
      <c r="H473" s="30"/>
      <c r="I473" s="30"/>
      <c r="J473" s="30"/>
    </row>
    <row r="474" spans="1:10">
      <c r="A474" s="30"/>
      <c r="B474" s="271"/>
      <c r="C474" s="30"/>
      <c r="D474" s="30"/>
      <c r="E474" s="30"/>
      <c r="F474" s="30"/>
      <c r="G474" s="30"/>
      <c r="H474" s="30"/>
      <c r="I474" s="30"/>
      <c r="J474" s="30"/>
    </row>
    <row r="475" spans="1:10">
      <c r="A475" s="30"/>
      <c r="B475" s="271"/>
      <c r="C475" s="30"/>
      <c r="D475" s="30"/>
      <c r="E475" s="30"/>
      <c r="F475" s="30"/>
      <c r="G475" s="30"/>
      <c r="H475" s="30"/>
      <c r="I475" s="30"/>
      <c r="J475" s="30"/>
    </row>
    <row r="476" spans="1:10">
      <c r="A476" s="30"/>
      <c r="B476" s="271"/>
      <c r="C476" s="30"/>
      <c r="D476" s="30"/>
      <c r="E476" s="30"/>
      <c r="F476" s="30"/>
      <c r="G476" s="30"/>
      <c r="H476" s="30"/>
      <c r="I476" s="30"/>
      <c r="J476" s="30"/>
    </row>
    <row r="477" spans="1:10">
      <c r="A477" s="30"/>
      <c r="B477" s="271"/>
      <c r="C477" s="30"/>
      <c r="D477" s="30"/>
      <c r="E477" s="30"/>
      <c r="F477" s="30"/>
      <c r="G477" s="30"/>
      <c r="H477" s="30"/>
      <c r="I477" s="30"/>
      <c r="J477" s="30"/>
    </row>
    <row r="478" spans="1:10">
      <c r="A478" s="30"/>
      <c r="B478" s="271"/>
      <c r="C478" s="30"/>
      <c r="D478" s="30"/>
      <c r="E478" s="30"/>
      <c r="F478" s="30"/>
      <c r="G478" s="30"/>
      <c r="H478" s="30"/>
      <c r="I478" s="30"/>
      <c r="J478" s="30"/>
    </row>
    <row r="479" spans="1:10">
      <c r="A479" s="30"/>
      <c r="B479" s="271"/>
      <c r="C479" s="30"/>
      <c r="D479" s="30"/>
      <c r="E479" s="30"/>
      <c r="F479" s="30"/>
      <c r="G479" s="30"/>
      <c r="H479" s="30"/>
      <c r="I479" s="30"/>
      <c r="J479" s="30"/>
    </row>
    <row r="480" spans="1:10">
      <c r="A480" s="30"/>
      <c r="B480" s="271"/>
      <c r="C480" s="30"/>
      <c r="D480" s="30"/>
      <c r="E480" s="30"/>
      <c r="F480" s="30"/>
      <c r="G480" s="30"/>
      <c r="H480" s="30"/>
      <c r="I480" s="30"/>
      <c r="J480" s="30"/>
    </row>
    <row r="481" spans="1:10">
      <c r="A481" s="30"/>
      <c r="B481" s="271"/>
      <c r="C481" s="30"/>
      <c r="D481" s="30"/>
      <c r="E481" s="30"/>
      <c r="F481" s="30"/>
      <c r="G481" s="30"/>
      <c r="H481" s="30"/>
      <c r="I481" s="30"/>
      <c r="J481" s="30"/>
    </row>
    <row r="482" spans="1:10">
      <c r="A482" s="30"/>
      <c r="B482" s="271"/>
      <c r="C482" s="30"/>
      <c r="D482" s="30"/>
      <c r="E482" s="30"/>
      <c r="F482" s="30"/>
      <c r="G482" s="30"/>
      <c r="H482" s="30"/>
      <c r="I482" s="30"/>
      <c r="J482" s="30"/>
    </row>
    <row r="483" spans="1:10">
      <c r="A483" s="30"/>
      <c r="B483" s="271"/>
      <c r="C483" s="30"/>
      <c r="D483" s="30"/>
      <c r="E483" s="30"/>
      <c r="F483" s="30"/>
      <c r="G483" s="30"/>
      <c r="H483" s="30"/>
      <c r="I483" s="30"/>
      <c r="J483" s="30"/>
    </row>
    <row r="484" spans="1:10">
      <c r="A484" s="30"/>
      <c r="B484" s="271"/>
      <c r="C484" s="30"/>
      <c r="D484" s="30"/>
      <c r="E484" s="30"/>
      <c r="F484" s="30"/>
      <c r="G484" s="30"/>
      <c r="H484" s="30"/>
      <c r="I484" s="30"/>
      <c r="J484" s="30"/>
    </row>
    <row r="485" spans="1:10">
      <c r="A485" s="30"/>
      <c r="B485" s="271"/>
      <c r="C485" s="30"/>
      <c r="D485" s="30"/>
      <c r="E485" s="30"/>
      <c r="F485" s="30"/>
      <c r="G485" s="30"/>
      <c r="H485" s="30"/>
      <c r="I485" s="30"/>
      <c r="J485" s="30"/>
    </row>
    <row r="486" spans="1:10">
      <c r="A486" s="30"/>
      <c r="B486" s="271"/>
      <c r="C486" s="30"/>
      <c r="D486" s="30"/>
      <c r="E486" s="30"/>
      <c r="F486" s="30"/>
      <c r="G486" s="30"/>
      <c r="H486" s="30"/>
      <c r="I486" s="30"/>
      <c r="J486" s="30"/>
    </row>
    <row r="487" spans="1:10">
      <c r="A487" s="30"/>
      <c r="B487" s="271"/>
      <c r="C487" s="30"/>
      <c r="D487" s="30"/>
      <c r="E487" s="30"/>
      <c r="F487" s="30"/>
      <c r="G487" s="30"/>
      <c r="H487" s="30"/>
      <c r="I487" s="30"/>
      <c r="J487" s="30"/>
    </row>
    <row r="488" spans="1:10">
      <c r="A488" s="30"/>
      <c r="B488" s="271"/>
      <c r="C488" s="30"/>
      <c r="D488" s="30"/>
      <c r="E488" s="30"/>
      <c r="F488" s="30"/>
      <c r="G488" s="30"/>
      <c r="H488" s="30"/>
      <c r="I488" s="30"/>
      <c r="J488" s="30"/>
    </row>
    <row r="489" spans="1:10">
      <c r="A489" s="30"/>
      <c r="B489" s="271"/>
      <c r="C489" s="30"/>
      <c r="D489" s="30"/>
      <c r="E489" s="30"/>
      <c r="F489" s="30"/>
      <c r="G489" s="30"/>
      <c r="H489" s="30"/>
      <c r="I489" s="30"/>
      <c r="J489" s="30"/>
    </row>
    <row r="490" spans="1:10">
      <c r="A490" s="30"/>
      <c r="B490" s="271"/>
      <c r="C490" s="30"/>
      <c r="D490" s="30"/>
      <c r="E490" s="30"/>
      <c r="F490" s="30"/>
      <c r="G490" s="30"/>
      <c r="H490" s="30"/>
      <c r="I490" s="30"/>
      <c r="J490" s="30"/>
    </row>
    <row r="491" spans="1:10">
      <c r="A491" s="30"/>
      <c r="B491" s="271"/>
      <c r="C491" s="30"/>
      <c r="D491" s="30"/>
      <c r="E491" s="30"/>
      <c r="F491" s="30"/>
      <c r="G491" s="30"/>
      <c r="H491" s="30"/>
      <c r="I491" s="30"/>
      <c r="J491" s="30"/>
    </row>
    <row r="492" spans="1:10">
      <c r="A492" s="30"/>
      <c r="B492" s="271"/>
      <c r="C492" s="30"/>
      <c r="D492" s="30"/>
      <c r="E492" s="30"/>
      <c r="F492" s="30"/>
      <c r="G492" s="30"/>
      <c r="H492" s="30"/>
      <c r="I492" s="30"/>
      <c r="J492" s="30"/>
    </row>
    <row r="493" spans="1:10">
      <c r="A493" s="30"/>
      <c r="B493" s="271"/>
      <c r="C493" s="30"/>
      <c r="D493" s="30"/>
      <c r="E493" s="30"/>
      <c r="F493" s="30"/>
      <c r="G493" s="30"/>
      <c r="H493" s="30"/>
      <c r="I493" s="30"/>
      <c r="J493" s="30"/>
    </row>
    <row r="494" spans="1:10">
      <c r="A494" s="30"/>
      <c r="B494" s="271"/>
      <c r="C494" s="30"/>
      <c r="D494" s="30"/>
      <c r="E494" s="30"/>
      <c r="F494" s="30"/>
      <c r="G494" s="30"/>
      <c r="H494" s="30"/>
      <c r="I494" s="30"/>
      <c r="J494" s="30"/>
    </row>
    <row r="495" spans="1:10">
      <c r="A495" s="30"/>
      <c r="B495" s="271"/>
      <c r="C495" s="30"/>
      <c r="D495" s="30"/>
      <c r="E495" s="30"/>
      <c r="F495" s="30"/>
      <c r="G495" s="30"/>
      <c r="H495" s="30"/>
      <c r="I495" s="30"/>
      <c r="J495" s="30"/>
    </row>
    <row r="496" spans="1:10">
      <c r="A496" s="30"/>
      <c r="B496" s="271"/>
      <c r="C496" s="30"/>
      <c r="D496" s="30"/>
      <c r="E496" s="30"/>
      <c r="F496" s="30"/>
      <c r="G496" s="30"/>
      <c r="H496" s="30"/>
      <c r="I496" s="30"/>
      <c r="J496" s="30"/>
    </row>
    <row r="497" spans="1:10">
      <c r="A497" s="30"/>
      <c r="B497" s="271"/>
      <c r="C497" s="30"/>
      <c r="D497" s="30"/>
      <c r="E497" s="30"/>
      <c r="F497" s="30"/>
      <c r="G497" s="30"/>
      <c r="H497" s="30"/>
      <c r="I497" s="30"/>
      <c r="J497" s="30"/>
    </row>
    <row r="498" spans="1:10">
      <c r="A498" s="30"/>
      <c r="B498" s="271"/>
      <c r="C498" s="30"/>
      <c r="D498" s="30"/>
      <c r="E498" s="30"/>
      <c r="F498" s="30"/>
      <c r="G498" s="30"/>
      <c r="H498" s="30"/>
      <c r="I498" s="30"/>
      <c r="J498" s="30"/>
    </row>
    <row r="499" spans="1:10">
      <c r="A499" s="30"/>
      <c r="B499" s="271"/>
      <c r="C499" s="30"/>
      <c r="D499" s="30"/>
      <c r="E499" s="30"/>
      <c r="F499" s="30"/>
      <c r="G499" s="30"/>
      <c r="H499" s="30"/>
      <c r="I499" s="30"/>
      <c r="J499" s="30"/>
    </row>
    <row r="500" spans="1:10">
      <c r="A500" s="30"/>
      <c r="B500" s="271"/>
      <c r="C500" s="30"/>
      <c r="D500" s="30"/>
      <c r="E500" s="30"/>
      <c r="F500" s="30"/>
      <c r="G500" s="30"/>
      <c r="H500" s="30"/>
      <c r="I500" s="30"/>
      <c r="J500" s="30"/>
    </row>
    <row r="501" spans="1:10">
      <c r="A501" s="30"/>
      <c r="B501" s="271"/>
      <c r="C501" s="30"/>
      <c r="D501" s="30"/>
      <c r="E501" s="30"/>
      <c r="F501" s="30"/>
      <c r="G501" s="30"/>
      <c r="H501" s="30"/>
      <c r="I501" s="30"/>
      <c r="J501" s="30"/>
    </row>
    <row r="502" spans="1:10">
      <c r="A502" s="30"/>
      <c r="B502" s="271"/>
      <c r="C502" s="30"/>
      <c r="D502" s="30"/>
      <c r="E502" s="30"/>
      <c r="F502" s="30"/>
      <c r="G502" s="30"/>
      <c r="H502" s="30"/>
      <c r="I502" s="30"/>
      <c r="J502" s="30"/>
    </row>
    <row r="503" spans="1:10">
      <c r="A503" s="30"/>
      <c r="B503" s="271"/>
      <c r="C503" s="30"/>
      <c r="D503" s="30"/>
      <c r="E503" s="30"/>
      <c r="F503" s="30"/>
      <c r="G503" s="30"/>
      <c r="H503" s="30"/>
      <c r="I503" s="30"/>
      <c r="J503" s="30"/>
    </row>
    <row r="504" spans="1:10">
      <c r="A504" s="30"/>
      <c r="B504" s="271"/>
      <c r="C504" s="30"/>
      <c r="D504" s="30"/>
      <c r="E504" s="30"/>
      <c r="F504" s="30"/>
      <c r="G504" s="30"/>
      <c r="H504" s="30"/>
      <c r="I504" s="30"/>
      <c r="J504" s="30"/>
    </row>
    <row r="505" spans="1:10">
      <c r="A505" s="30"/>
      <c r="B505" s="271"/>
      <c r="C505" s="30"/>
      <c r="D505" s="30"/>
      <c r="E505" s="30"/>
      <c r="F505" s="30"/>
      <c r="G505" s="30"/>
      <c r="H505" s="30"/>
      <c r="I505" s="30"/>
      <c r="J505" s="30"/>
    </row>
    <row r="506" spans="1:10">
      <c r="A506" s="30"/>
      <c r="B506" s="271"/>
      <c r="C506" s="30"/>
      <c r="D506" s="30"/>
      <c r="E506" s="30"/>
      <c r="F506" s="30"/>
      <c r="G506" s="30"/>
      <c r="H506" s="30"/>
      <c r="I506" s="30"/>
      <c r="J506" s="30"/>
    </row>
    <row r="507" spans="1:10">
      <c r="A507" s="30"/>
      <c r="B507" s="271"/>
      <c r="C507" s="30"/>
      <c r="D507" s="30"/>
      <c r="E507" s="30"/>
      <c r="F507" s="30"/>
      <c r="G507" s="30"/>
      <c r="H507" s="30"/>
      <c r="I507" s="30"/>
      <c r="J507" s="30"/>
    </row>
    <row r="508" spans="1:10">
      <c r="A508" s="30"/>
      <c r="B508" s="271"/>
      <c r="C508" s="30"/>
      <c r="D508" s="30"/>
      <c r="E508" s="30"/>
      <c r="F508" s="30"/>
      <c r="G508" s="30"/>
      <c r="H508" s="30"/>
      <c r="I508" s="30"/>
      <c r="J508" s="30"/>
    </row>
    <row r="509" spans="1:10">
      <c r="A509" s="30"/>
      <c r="B509" s="271"/>
      <c r="C509" s="30"/>
      <c r="D509" s="30"/>
      <c r="E509" s="30"/>
      <c r="F509" s="30"/>
      <c r="G509" s="30"/>
      <c r="H509" s="30"/>
      <c r="I509" s="30"/>
      <c r="J509" s="30"/>
    </row>
    <row r="510" spans="1:10">
      <c r="A510" s="30"/>
      <c r="B510" s="271"/>
      <c r="C510" s="30"/>
      <c r="D510" s="30"/>
      <c r="E510" s="30"/>
      <c r="F510" s="30"/>
      <c r="G510" s="30"/>
      <c r="H510" s="30"/>
      <c r="I510" s="30"/>
      <c r="J510" s="30"/>
    </row>
    <row r="511" spans="1:10">
      <c r="A511" s="30"/>
      <c r="B511" s="271"/>
      <c r="C511" s="30"/>
      <c r="D511" s="30"/>
      <c r="E511" s="30"/>
      <c r="F511" s="30"/>
      <c r="G511" s="30"/>
      <c r="H511" s="30"/>
      <c r="I511" s="30"/>
      <c r="J511" s="30"/>
    </row>
    <row r="512" spans="1:10">
      <c r="A512" s="30"/>
      <c r="B512" s="271"/>
      <c r="C512" s="30"/>
      <c r="D512" s="30"/>
      <c r="E512" s="30"/>
      <c r="F512" s="30"/>
      <c r="G512" s="30"/>
      <c r="H512" s="30"/>
      <c r="I512" s="30"/>
      <c r="J512" s="30"/>
    </row>
    <row r="513" spans="1:10">
      <c r="A513" s="30"/>
      <c r="B513" s="271"/>
      <c r="C513" s="30"/>
      <c r="D513" s="30"/>
      <c r="E513" s="30"/>
      <c r="F513" s="30"/>
      <c r="G513" s="30"/>
      <c r="H513" s="30"/>
      <c r="I513" s="30"/>
      <c r="J513" s="30"/>
    </row>
    <row r="514" spans="1:10">
      <c r="A514" s="30"/>
      <c r="B514" s="271"/>
      <c r="C514" s="30"/>
      <c r="D514" s="30"/>
      <c r="E514" s="30"/>
      <c r="F514" s="30"/>
      <c r="G514" s="30"/>
      <c r="H514" s="30"/>
      <c r="I514" s="30"/>
      <c r="J514" s="30"/>
    </row>
    <row r="515" spans="1:10">
      <c r="A515" s="30"/>
      <c r="B515" s="271"/>
      <c r="C515" s="30"/>
      <c r="D515" s="30"/>
      <c r="E515" s="30"/>
      <c r="F515" s="30"/>
      <c r="G515" s="30"/>
      <c r="H515" s="30"/>
      <c r="I515" s="30"/>
      <c r="J515" s="30"/>
    </row>
    <row r="516" spans="1:10">
      <c r="A516" s="30"/>
      <c r="B516" s="271"/>
      <c r="C516" s="30"/>
      <c r="D516" s="30"/>
      <c r="E516" s="30"/>
      <c r="F516" s="30"/>
      <c r="G516" s="30"/>
      <c r="H516" s="30"/>
      <c r="I516" s="30"/>
      <c r="J516" s="30"/>
    </row>
    <row r="517" spans="1:10">
      <c r="A517" s="30"/>
      <c r="B517" s="271"/>
      <c r="C517" s="30"/>
      <c r="D517" s="30"/>
      <c r="E517" s="30"/>
      <c r="F517" s="30"/>
      <c r="G517" s="30"/>
      <c r="H517" s="30"/>
      <c r="I517" s="30"/>
      <c r="J517" s="30"/>
    </row>
    <row r="518" spans="1:10">
      <c r="A518" s="30"/>
      <c r="B518" s="271"/>
      <c r="C518" s="30"/>
      <c r="D518" s="30"/>
      <c r="E518" s="30"/>
      <c r="F518" s="30"/>
      <c r="G518" s="30"/>
      <c r="H518" s="30"/>
      <c r="I518" s="30"/>
      <c r="J518" s="30"/>
    </row>
    <row r="519" spans="1:10">
      <c r="A519" s="30"/>
      <c r="B519" s="271"/>
      <c r="C519" s="30"/>
      <c r="D519" s="30"/>
      <c r="E519" s="30"/>
      <c r="F519" s="30"/>
      <c r="G519" s="30"/>
      <c r="H519" s="30"/>
      <c r="I519" s="30"/>
      <c r="J519" s="30"/>
    </row>
    <row r="520" spans="1:10">
      <c r="A520" s="30"/>
      <c r="B520" s="271"/>
      <c r="C520" s="30"/>
      <c r="D520" s="30"/>
      <c r="E520" s="30"/>
      <c r="F520" s="30"/>
      <c r="G520" s="30"/>
      <c r="H520" s="30"/>
      <c r="I520" s="30"/>
      <c r="J520" s="30"/>
    </row>
    <row r="521" spans="1:10">
      <c r="A521" s="30"/>
      <c r="B521" s="271"/>
      <c r="C521" s="30"/>
      <c r="D521" s="30"/>
      <c r="E521" s="30"/>
      <c r="F521" s="30"/>
      <c r="G521" s="30"/>
      <c r="H521" s="30"/>
      <c r="I521" s="30"/>
      <c r="J521" s="30"/>
    </row>
    <row r="522" spans="1:10">
      <c r="A522" s="30"/>
      <c r="B522" s="271"/>
      <c r="C522" s="30"/>
      <c r="D522" s="30"/>
      <c r="E522" s="30"/>
      <c r="F522" s="30"/>
      <c r="G522" s="30"/>
      <c r="H522" s="30"/>
      <c r="I522" s="30"/>
      <c r="J522" s="30"/>
    </row>
    <row r="523" spans="1:10">
      <c r="A523" s="30"/>
      <c r="B523" s="271"/>
      <c r="C523" s="30"/>
      <c r="D523" s="30"/>
      <c r="E523" s="30"/>
      <c r="F523" s="30"/>
      <c r="G523" s="30"/>
      <c r="H523" s="30"/>
      <c r="I523" s="30"/>
      <c r="J523" s="30"/>
    </row>
    <row r="524" spans="1:10">
      <c r="A524" s="30"/>
      <c r="B524" s="271"/>
      <c r="C524" s="30"/>
      <c r="D524" s="30"/>
      <c r="E524" s="30"/>
      <c r="F524" s="30"/>
      <c r="G524" s="30"/>
      <c r="H524" s="30"/>
      <c r="I524" s="30"/>
      <c r="J524" s="30"/>
    </row>
    <row r="525" spans="1:10">
      <c r="A525" s="30"/>
      <c r="B525" s="271"/>
      <c r="C525" s="30"/>
      <c r="D525" s="30"/>
      <c r="E525" s="30"/>
      <c r="F525" s="30"/>
      <c r="G525" s="30"/>
      <c r="H525" s="30"/>
      <c r="I525" s="30"/>
      <c r="J525" s="30"/>
    </row>
    <row r="526" spans="1:10">
      <c r="A526" s="30"/>
      <c r="B526" s="271"/>
      <c r="C526" s="30"/>
      <c r="D526" s="30"/>
      <c r="E526" s="30"/>
      <c r="F526" s="30"/>
      <c r="G526" s="30"/>
      <c r="H526" s="30"/>
      <c r="I526" s="30"/>
      <c r="J526" s="30"/>
    </row>
    <row r="527" spans="1:10">
      <c r="A527" s="30"/>
      <c r="B527" s="271"/>
      <c r="C527" s="30"/>
      <c r="D527" s="30"/>
      <c r="E527" s="30"/>
      <c r="F527" s="30"/>
      <c r="G527" s="30"/>
      <c r="H527" s="30"/>
      <c r="I527" s="30"/>
      <c r="J527" s="30"/>
    </row>
    <row r="528" spans="1:10">
      <c r="A528" s="30"/>
      <c r="B528" s="271"/>
      <c r="C528" s="30"/>
      <c r="D528" s="30"/>
      <c r="E528" s="30"/>
      <c r="F528" s="30"/>
      <c r="G528" s="30"/>
      <c r="H528" s="30"/>
      <c r="I528" s="30"/>
      <c r="J528" s="30"/>
    </row>
    <row r="529" spans="1:10">
      <c r="A529" s="30"/>
      <c r="B529" s="271"/>
      <c r="C529" s="30"/>
      <c r="D529" s="30"/>
      <c r="E529" s="30"/>
      <c r="F529" s="30"/>
      <c r="G529" s="30"/>
      <c r="H529" s="30"/>
      <c r="I529" s="30"/>
      <c r="J529" s="30"/>
    </row>
    <row r="530" spans="1:10">
      <c r="A530" s="30"/>
      <c r="B530" s="271"/>
      <c r="C530" s="30"/>
      <c r="D530" s="30"/>
      <c r="E530" s="30"/>
      <c r="F530" s="30"/>
      <c r="G530" s="30"/>
      <c r="H530" s="30"/>
      <c r="I530" s="30"/>
      <c r="J530" s="30"/>
    </row>
    <row r="531" spans="1:10">
      <c r="A531" s="30"/>
      <c r="B531" s="271"/>
      <c r="C531" s="30"/>
      <c r="D531" s="30"/>
      <c r="E531" s="30"/>
      <c r="F531" s="30"/>
      <c r="G531" s="30"/>
      <c r="H531" s="30"/>
      <c r="I531" s="30"/>
      <c r="J531" s="30"/>
    </row>
    <row r="532" spans="1:10">
      <c r="A532" s="30"/>
      <c r="B532" s="271"/>
      <c r="C532" s="30"/>
      <c r="D532" s="30"/>
      <c r="E532" s="30"/>
      <c r="F532" s="30"/>
      <c r="G532" s="30"/>
      <c r="H532" s="30"/>
      <c r="I532" s="30"/>
      <c r="J532" s="30"/>
    </row>
    <row r="533" spans="1:10">
      <c r="A533" s="30"/>
      <c r="B533" s="271"/>
      <c r="C533" s="30"/>
      <c r="D533" s="30"/>
      <c r="E533" s="30"/>
      <c r="F533" s="30"/>
      <c r="G533" s="30"/>
      <c r="H533" s="30"/>
      <c r="I533" s="30"/>
      <c r="J533" s="30"/>
    </row>
    <row r="534" spans="1:10">
      <c r="A534" s="30"/>
      <c r="B534" s="271"/>
      <c r="C534" s="30"/>
      <c r="D534" s="30"/>
      <c r="E534" s="30"/>
      <c r="F534" s="30"/>
      <c r="G534" s="30"/>
      <c r="H534" s="30"/>
      <c r="I534" s="30"/>
      <c r="J534" s="30"/>
    </row>
    <row r="535" spans="1:10">
      <c r="A535" s="30"/>
      <c r="B535" s="271"/>
      <c r="C535" s="30"/>
      <c r="D535" s="30"/>
      <c r="E535" s="30"/>
      <c r="F535" s="30"/>
      <c r="G535" s="30"/>
      <c r="H535" s="30"/>
      <c r="I535" s="30"/>
      <c r="J535" s="30"/>
    </row>
    <row r="536" spans="1:10">
      <c r="A536" s="30"/>
      <c r="B536" s="271"/>
      <c r="C536" s="30"/>
      <c r="D536" s="30"/>
      <c r="E536" s="30"/>
      <c r="F536" s="30"/>
      <c r="G536" s="30"/>
      <c r="H536" s="30"/>
      <c r="I536" s="30"/>
      <c r="J536" s="30"/>
    </row>
    <row r="537" spans="1:10">
      <c r="A537" s="30"/>
      <c r="B537" s="271"/>
      <c r="C537" s="30"/>
      <c r="D537" s="30"/>
      <c r="E537" s="30"/>
      <c r="F537" s="30"/>
      <c r="G537" s="30"/>
      <c r="H537" s="30"/>
      <c r="I537" s="30"/>
      <c r="J537" s="30"/>
    </row>
    <row r="538" spans="1:10">
      <c r="A538" s="30"/>
      <c r="B538" s="271"/>
      <c r="C538" s="30"/>
      <c r="D538" s="30"/>
      <c r="E538" s="30"/>
      <c r="F538" s="30"/>
      <c r="G538" s="30"/>
      <c r="H538" s="30"/>
      <c r="I538" s="30"/>
      <c r="J538" s="30"/>
    </row>
    <row r="539" spans="1:10">
      <c r="A539" s="30"/>
      <c r="B539" s="271"/>
      <c r="C539" s="30"/>
      <c r="D539" s="30"/>
      <c r="E539" s="30"/>
      <c r="F539" s="30"/>
      <c r="G539" s="30"/>
      <c r="H539" s="30"/>
      <c r="I539" s="30"/>
      <c r="J539" s="30"/>
    </row>
    <row r="540" spans="1:10">
      <c r="A540" s="30"/>
      <c r="B540" s="271"/>
      <c r="C540" s="30"/>
      <c r="D540" s="30"/>
      <c r="E540" s="30"/>
      <c r="F540" s="30"/>
      <c r="G540" s="30"/>
      <c r="H540" s="30"/>
      <c r="I540" s="30"/>
      <c r="J540" s="30"/>
    </row>
    <row r="541" spans="1:10">
      <c r="A541" s="30"/>
      <c r="B541" s="271"/>
      <c r="C541" s="30"/>
      <c r="D541" s="30"/>
      <c r="E541" s="30"/>
      <c r="F541" s="30"/>
      <c r="G541" s="30"/>
      <c r="H541" s="30"/>
      <c r="I541" s="30"/>
      <c r="J541" s="30"/>
    </row>
    <row r="542" spans="1:10">
      <c r="A542" s="30"/>
      <c r="B542" s="271"/>
      <c r="C542" s="30"/>
      <c r="D542" s="30"/>
      <c r="E542" s="30"/>
      <c r="F542" s="30"/>
      <c r="G542" s="30"/>
      <c r="H542" s="30"/>
      <c r="I542" s="30"/>
      <c r="J542" s="30"/>
    </row>
    <row r="543" spans="1:10">
      <c r="A543" s="30"/>
      <c r="B543" s="271"/>
      <c r="C543" s="30"/>
      <c r="D543" s="30"/>
      <c r="E543" s="30"/>
      <c r="F543" s="30"/>
      <c r="G543" s="30"/>
      <c r="H543" s="30"/>
      <c r="I543" s="30"/>
      <c r="J543" s="30"/>
    </row>
    <row r="544" spans="1:10">
      <c r="A544" s="30"/>
      <c r="B544" s="271"/>
      <c r="C544" s="30"/>
      <c r="D544" s="30"/>
      <c r="E544" s="30"/>
      <c r="F544" s="30"/>
      <c r="G544" s="30"/>
      <c r="H544" s="30"/>
      <c r="I544" s="30"/>
      <c r="J544" s="30"/>
    </row>
    <row r="545" spans="1:10">
      <c r="A545" s="30"/>
      <c r="B545" s="271"/>
      <c r="C545" s="30"/>
      <c r="D545" s="30"/>
      <c r="E545" s="30"/>
      <c r="F545" s="30"/>
      <c r="G545" s="30"/>
      <c r="H545" s="30"/>
      <c r="I545" s="30"/>
      <c r="J545" s="30"/>
    </row>
    <row r="546" spans="1:10">
      <c r="A546" s="30"/>
      <c r="B546" s="271"/>
      <c r="C546" s="30"/>
      <c r="D546" s="30"/>
      <c r="E546" s="30"/>
      <c r="F546" s="30"/>
      <c r="G546" s="30"/>
      <c r="H546" s="30"/>
      <c r="I546" s="30"/>
      <c r="J546" s="30"/>
    </row>
    <row r="547" spans="1:10">
      <c r="A547" s="30"/>
      <c r="B547" s="271"/>
      <c r="C547" s="30"/>
      <c r="D547" s="30"/>
      <c r="E547" s="30"/>
      <c r="F547" s="30"/>
      <c r="G547" s="30"/>
      <c r="H547" s="30"/>
      <c r="I547" s="30"/>
      <c r="J547" s="30"/>
    </row>
    <row r="548" spans="1:10">
      <c r="A548" s="30"/>
      <c r="B548" s="271"/>
      <c r="C548" s="30"/>
      <c r="D548" s="30"/>
      <c r="E548" s="30"/>
      <c r="F548" s="30"/>
      <c r="G548" s="30"/>
      <c r="H548" s="30"/>
      <c r="I548" s="30"/>
      <c r="J548" s="30"/>
    </row>
    <row r="549" spans="1:10">
      <c r="A549" s="30"/>
      <c r="B549" s="271"/>
      <c r="C549" s="30"/>
      <c r="D549" s="30"/>
      <c r="E549" s="30"/>
      <c r="F549" s="30"/>
      <c r="G549" s="30"/>
      <c r="H549" s="30"/>
      <c r="I549" s="30"/>
      <c r="J549" s="30"/>
    </row>
    <row r="550" spans="1:10">
      <c r="A550" s="30"/>
      <c r="B550" s="271"/>
      <c r="C550" s="30"/>
      <c r="D550" s="30"/>
      <c r="E550" s="30"/>
      <c r="F550" s="30"/>
      <c r="G550" s="30"/>
      <c r="H550" s="30"/>
      <c r="I550" s="30"/>
      <c r="J550" s="30"/>
    </row>
    <row r="551" spans="1:10">
      <c r="A551" s="30"/>
      <c r="B551" s="271"/>
      <c r="C551" s="30"/>
      <c r="D551" s="30"/>
      <c r="E551" s="30"/>
      <c r="F551" s="30"/>
      <c r="G551" s="30"/>
      <c r="H551" s="30"/>
      <c r="I551" s="30"/>
      <c r="J551" s="30"/>
    </row>
    <row r="552" spans="1:10">
      <c r="A552" s="30"/>
      <c r="B552" s="271"/>
      <c r="C552" s="30"/>
      <c r="D552" s="30"/>
      <c r="E552" s="30"/>
      <c r="F552" s="30"/>
      <c r="G552" s="30"/>
      <c r="H552" s="30"/>
      <c r="I552" s="30"/>
      <c r="J552" s="30"/>
    </row>
    <row r="553" spans="1:10">
      <c r="A553" s="30"/>
      <c r="B553" s="271"/>
      <c r="C553" s="30"/>
      <c r="D553" s="30"/>
      <c r="E553" s="30"/>
      <c r="F553" s="30"/>
      <c r="G553" s="30"/>
      <c r="H553" s="30"/>
      <c r="I553" s="30"/>
      <c r="J553" s="30"/>
    </row>
    <row r="554" spans="1:10">
      <c r="A554" s="30"/>
      <c r="B554" s="271"/>
      <c r="C554" s="30"/>
      <c r="D554" s="30"/>
      <c r="E554" s="30"/>
      <c r="F554" s="30"/>
      <c r="G554" s="30"/>
      <c r="H554" s="30"/>
      <c r="I554" s="30"/>
      <c r="J554" s="30"/>
    </row>
    <row r="555" spans="1:10">
      <c r="A555" s="30"/>
      <c r="B555" s="271"/>
      <c r="C555" s="30"/>
      <c r="D555" s="30"/>
      <c r="E555" s="30"/>
      <c r="F555" s="30"/>
      <c r="G555" s="30"/>
      <c r="H555" s="30"/>
      <c r="I555" s="30"/>
      <c r="J555" s="30"/>
    </row>
    <row r="556" spans="1:10">
      <c r="A556" s="30"/>
      <c r="B556" s="271"/>
      <c r="C556" s="30"/>
      <c r="D556" s="30"/>
      <c r="E556" s="30"/>
      <c r="F556" s="30"/>
      <c r="G556" s="30"/>
      <c r="H556" s="30"/>
      <c r="I556" s="30"/>
      <c r="J556" s="30"/>
    </row>
    <row r="557" spans="1:10">
      <c r="A557" s="30"/>
      <c r="B557" s="271"/>
      <c r="C557" s="30"/>
      <c r="D557" s="30"/>
      <c r="E557" s="30"/>
      <c r="F557" s="30"/>
      <c r="G557" s="30"/>
      <c r="H557" s="30"/>
      <c r="I557" s="30"/>
      <c r="J557" s="30"/>
    </row>
    <row r="558" spans="1:10">
      <c r="A558" s="30"/>
      <c r="B558" s="271"/>
      <c r="C558" s="30"/>
      <c r="D558" s="30"/>
      <c r="E558" s="30"/>
      <c r="F558" s="30"/>
      <c r="G558" s="30"/>
      <c r="H558" s="30"/>
      <c r="I558" s="30"/>
      <c r="J558" s="30"/>
    </row>
    <row r="559" spans="1:10">
      <c r="A559" s="30"/>
      <c r="B559" s="271"/>
      <c r="C559" s="30"/>
      <c r="D559" s="30"/>
      <c r="E559" s="30"/>
      <c r="F559" s="30"/>
      <c r="G559" s="30"/>
      <c r="H559" s="30"/>
      <c r="I559" s="30"/>
      <c r="J559" s="30"/>
    </row>
    <row r="560" spans="1:10">
      <c r="A560" s="30"/>
      <c r="B560" s="271"/>
      <c r="C560" s="30"/>
      <c r="D560" s="30"/>
      <c r="E560" s="30"/>
      <c r="F560" s="30"/>
      <c r="G560" s="30"/>
      <c r="H560" s="30"/>
      <c r="I560" s="30"/>
      <c r="J560" s="30"/>
    </row>
    <row r="561" spans="1:10">
      <c r="A561" s="30"/>
      <c r="B561" s="271"/>
      <c r="C561" s="30"/>
      <c r="D561" s="30"/>
      <c r="E561" s="30"/>
      <c r="F561" s="30"/>
      <c r="G561" s="30"/>
      <c r="H561" s="30"/>
      <c r="I561" s="30"/>
      <c r="J561" s="30"/>
    </row>
    <row r="562" spans="1:10">
      <c r="A562" s="30"/>
      <c r="B562" s="271"/>
      <c r="C562" s="30"/>
      <c r="D562" s="30"/>
      <c r="E562" s="30"/>
      <c r="F562" s="30"/>
      <c r="G562" s="30"/>
      <c r="H562" s="30"/>
      <c r="I562" s="30"/>
      <c r="J562" s="30"/>
    </row>
    <row r="563" spans="1:10">
      <c r="A563" s="30"/>
      <c r="B563" s="271"/>
      <c r="C563" s="30"/>
      <c r="D563" s="30"/>
      <c r="E563" s="30"/>
      <c r="F563" s="30"/>
      <c r="G563" s="30"/>
      <c r="H563" s="30"/>
      <c r="I563" s="30"/>
      <c r="J563" s="30"/>
    </row>
    <row r="564" spans="1:10">
      <c r="A564" s="30"/>
      <c r="B564" s="271"/>
      <c r="C564" s="30"/>
      <c r="D564" s="30"/>
      <c r="E564" s="30"/>
      <c r="F564" s="30"/>
      <c r="G564" s="30"/>
      <c r="H564" s="30"/>
      <c r="I564" s="30"/>
      <c r="J564" s="30"/>
    </row>
    <row r="565" spans="1:10">
      <c r="A565" s="30"/>
      <c r="B565" s="271"/>
      <c r="C565" s="30"/>
      <c r="D565" s="30"/>
      <c r="E565" s="30"/>
      <c r="F565" s="30"/>
      <c r="G565" s="30"/>
      <c r="H565" s="30"/>
      <c r="I565" s="30"/>
      <c r="J565" s="30"/>
    </row>
    <row r="566" spans="1:10">
      <c r="A566" s="30"/>
      <c r="B566" s="271"/>
      <c r="C566" s="30"/>
      <c r="D566" s="30"/>
      <c r="E566" s="30"/>
      <c r="F566" s="30"/>
      <c r="G566" s="30"/>
      <c r="H566" s="30"/>
      <c r="I566" s="30"/>
      <c r="J566" s="30"/>
    </row>
    <row r="567" spans="1:10">
      <c r="A567" s="30"/>
      <c r="B567" s="271"/>
      <c r="C567" s="30"/>
      <c r="D567" s="30"/>
      <c r="E567" s="30"/>
      <c r="F567" s="30"/>
      <c r="G567" s="30"/>
      <c r="H567" s="30"/>
      <c r="I567" s="30"/>
      <c r="J567" s="30"/>
    </row>
    <row r="568" spans="1:10">
      <c r="A568" s="30"/>
      <c r="B568" s="271"/>
      <c r="C568" s="30"/>
      <c r="D568" s="30"/>
      <c r="E568" s="30"/>
      <c r="F568" s="30"/>
      <c r="G568" s="30"/>
      <c r="H568" s="30"/>
      <c r="I568" s="30"/>
      <c r="J568" s="30"/>
    </row>
    <row r="569" spans="1:10">
      <c r="A569" s="30"/>
      <c r="B569" s="271"/>
      <c r="C569" s="30"/>
      <c r="D569" s="30"/>
      <c r="E569" s="30"/>
      <c r="F569" s="30"/>
      <c r="G569" s="30"/>
      <c r="H569" s="30"/>
      <c r="I569" s="30"/>
      <c r="J569" s="30"/>
    </row>
    <row r="570" spans="1:10">
      <c r="A570" s="30"/>
      <c r="B570" s="271"/>
      <c r="C570" s="30"/>
      <c r="D570" s="30"/>
      <c r="E570" s="30"/>
      <c r="F570" s="30"/>
      <c r="G570" s="30"/>
      <c r="H570" s="30"/>
      <c r="I570" s="30"/>
      <c r="J570" s="30"/>
    </row>
    <row r="571" spans="1:10">
      <c r="A571" s="30"/>
      <c r="B571" s="271"/>
      <c r="C571" s="30"/>
      <c r="D571" s="30"/>
      <c r="E571" s="30"/>
      <c r="F571" s="30"/>
      <c r="G571" s="30"/>
      <c r="H571" s="30"/>
      <c r="I571" s="30"/>
      <c r="J571" s="30"/>
    </row>
    <row r="572" spans="1:10">
      <c r="A572" s="30"/>
      <c r="B572" s="271"/>
      <c r="C572" s="30"/>
      <c r="D572" s="30"/>
      <c r="E572" s="30"/>
      <c r="F572" s="30"/>
      <c r="G572" s="30"/>
      <c r="H572" s="30"/>
      <c r="I572" s="30"/>
      <c r="J572" s="30"/>
    </row>
    <row r="573" spans="1:10">
      <c r="A573" s="30"/>
      <c r="B573" s="271"/>
      <c r="C573" s="30"/>
      <c r="D573" s="30"/>
      <c r="E573" s="30"/>
      <c r="F573" s="30"/>
      <c r="G573" s="30"/>
      <c r="H573" s="30"/>
      <c r="I573" s="30"/>
      <c r="J573" s="30"/>
    </row>
    <row r="574" spans="1:10">
      <c r="A574" s="30"/>
      <c r="B574" s="271"/>
      <c r="C574" s="30"/>
      <c r="D574" s="30"/>
      <c r="E574" s="30"/>
      <c r="F574" s="30"/>
      <c r="G574" s="30"/>
      <c r="H574" s="30"/>
      <c r="I574" s="30"/>
      <c r="J574" s="30"/>
    </row>
    <row r="575" spans="1:10">
      <c r="A575" s="30"/>
      <c r="B575" s="271"/>
      <c r="C575" s="30"/>
      <c r="D575" s="30"/>
      <c r="E575" s="30"/>
      <c r="F575" s="30"/>
      <c r="G575" s="30"/>
      <c r="H575" s="30"/>
      <c r="I575" s="30"/>
      <c r="J575" s="30"/>
    </row>
    <row r="576" spans="1:10">
      <c r="A576" s="30"/>
      <c r="B576" s="271"/>
      <c r="C576" s="30"/>
      <c r="D576" s="30"/>
      <c r="E576" s="30"/>
      <c r="F576" s="30"/>
      <c r="G576" s="30"/>
      <c r="H576" s="30"/>
      <c r="I576" s="30"/>
      <c r="J576" s="30"/>
    </row>
    <row r="577" spans="1:10">
      <c r="A577" s="30"/>
      <c r="B577" s="271"/>
      <c r="C577" s="30"/>
      <c r="D577" s="30"/>
      <c r="E577" s="30"/>
      <c r="F577" s="30"/>
      <c r="G577" s="30"/>
      <c r="H577" s="30"/>
      <c r="I577" s="30"/>
      <c r="J577" s="30"/>
    </row>
    <row r="578" spans="1:10">
      <c r="A578" s="30"/>
      <c r="B578" s="271"/>
      <c r="C578" s="30"/>
      <c r="D578" s="30"/>
      <c r="E578" s="30"/>
      <c r="F578" s="30"/>
      <c r="G578" s="30"/>
      <c r="H578" s="30"/>
      <c r="I578" s="30"/>
      <c r="J578" s="30"/>
    </row>
    <row r="579" spans="1:10">
      <c r="A579" s="30"/>
      <c r="B579" s="271"/>
      <c r="C579" s="30"/>
      <c r="D579" s="30"/>
      <c r="E579" s="30"/>
      <c r="F579" s="30"/>
      <c r="G579" s="30"/>
      <c r="H579" s="30"/>
      <c r="I579" s="30"/>
      <c r="J579" s="30"/>
    </row>
    <row r="580" spans="1:10">
      <c r="A580" s="30"/>
      <c r="B580" s="271"/>
      <c r="C580" s="30"/>
      <c r="D580" s="30"/>
      <c r="E580" s="30"/>
      <c r="F580" s="30"/>
      <c r="G580" s="30"/>
      <c r="H580" s="30"/>
      <c r="I580" s="30"/>
      <c r="J580" s="30"/>
    </row>
    <row r="581" spans="1:10">
      <c r="A581" s="30"/>
      <c r="B581" s="271"/>
      <c r="C581" s="30"/>
      <c r="D581" s="30"/>
      <c r="E581" s="30"/>
      <c r="F581" s="30"/>
      <c r="G581" s="30"/>
      <c r="H581" s="30"/>
      <c r="I581" s="30"/>
      <c r="J581" s="30"/>
    </row>
    <row r="582" spans="1:10">
      <c r="A582" s="30"/>
      <c r="B582" s="271"/>
      <c r="C582" s="30"/>
      <c r="D582" s="30"/>
      <c r="E582" s="30"/>
      <c r="F582" s="30"/>
      <c r="G582" s="30"/>
      <c r="H582" s="30"/>
      <c r="I582" s="30"/>
      <c r="J582" s="30"/>
    </row>
    <row r="583" spans="1:10">
      <c r="A583" s="30"/>
      <c r="B583" s="271"/>
      <c r="C583" s="30"/>
      <c r="D583" s="30"/>
      <c r="E583" s="30"/>
      <c r="F583" s="30"/>
      <c r="G583" s="30"/>
      <c r="H583" s="30"/>
      <c r="I583" s="30"/>
      <c r="J583" s="30"/>
    </row>
    <row r="584" spans="1:10">
      <c r="A584" s="30"/>
      <c r="B584" s="271"/>
      <c r="C584" s="30"/>
      <c r="D584" s="30"/>
      <c r="E584" s="30"/>
      <c r="F584" s="30"/>
      <c r="G584" s="30"/>
      <c r="H584" s="30"/>
      <c r="I584" s="30"/>
      <c r="J584" s="30"/>
    </row>
    <row r="585" spans="1:10">
      <c r="A585" s="30"/>
      <c r="B585" s="271"/>
      <c r="C585" s="30"/>
      <c r="D585" s="30"/>
      <c r="E585" s="30"/>
      <c r="F585" s="30"/>
      <c r="G585" s="30"/>
      <c r="H585" s="30"/>
      <c r="I585" s="30"/>
      <c r="J585" s="30"/>
    </row>
    <row r="586" spans="1:10">
      <c r="A586" s="30"/>
      <c r="B586" s="271"/>
      <c r="C586" s="30"/>
      <c r="D586" s="30"/>
      <c r="E586" s="30"/>
      <c r="F586" s="30"/>
      <c r="G586" s="30"/>
      <c r="H586" s="30"/>
      <c r="I586" s="30"/>
      <c r="J586" s="30"/>
    </row>
    <row r="587" spans="1:10">
      <c r="A587" s="30"/>
      <c r="B587" s="271"/>
      <c r="C587" s="30"/>
      <c r="D587" s="30"/>
      <c r="E587" s="30"/>
      <c r="F587" s="30"/>
      <c r="G587" s="30"/>
      <c r="H587" s="30"/>
      <c r="I587" s="30"/>
      <c r="J587" s="30"/>
    </row>
    <row r="588" spans="1:10">
      <c r="A588" s="30"/>
      <c r="B588" s="271"/>
      <c r="C588" s="30"/>
      <c r="D588" s="30"/>
      <c r="E588" s="30"/>
      <c r="F588" s="30"/>
      <c r="G588" s="30"/>
      <c r="H588" s="30"/>
      <c r="I588" s="30"/>
      <c r="J588" s="30"/>
    </row>
    <row r="589" spans="1:10">
      <c r="A589" s="30"/>
      <c r="B589" s="271"/>
      <c r="C589" s="30"/>
      <c r="D589" s="30"/>
      <c r="E589" s="30"/>
      <c r="F589" s="30"/>
      <c r="G589" s="30"/>
      <c r="H589" s="30"/>
      <c r="I589" s="30"/>
      <c r="J589" s="30"/>
    </row>
    <row r="590" spans="1:10">
      <c r="A590" s="30"/>
      <c r="B590" s="271"/>
      <c r="C590" s="30"/>
      <c r="D590" s="30"/>
      <c r="E590" s="30"/>
      <c r="F590" s="30"/>
      <c r="G590" s="30"/>
      <c r="H590" s="30"/>
      <c r="I590" s="30"/>
      <c r="J590" s="30"/>
    </row>
    <row r="591" spans="1:10">
      <c r="A591" s="30"/>
      <c r="B591" s="271"/>
      <c r="C591" s="30"/>
      <c r="D591" s="30"/>
      <c r="E591" s="30"/>
      <c r="F591" s="30"/>
      <c r="G591" s="30"/>
      <c r="H591" s="30"/>
      <c r="I591" s="30"/>
      <c r="J591" s="30"/>
    </row>
    <row r="592" spans="1:10">
      <c r="A592" s="30"/>
      <c r="B592" s="271"/>
      <c r="C592" s="30"/>
      <c r="D592" s="30"/>
      <c r="E592" s="30"/>
      <c r="F592" s="30"/>
      <c r="G592" s="30"/>
      <c r="H592" s="30"/>
      <c r="I592" s="30"/>
      <c r="J592" s="30"/>
    </row>
    <row r="593" spans="1:10">
      <c r="A593" s="30"/>
      <c r="B593" s="271"/>
      <c r="C593" s="30"/>
      <c r="D593" s="30"/>
      <c r="E593" s="30"/>
      <c r="F593" s="30"/>
      <c r="G593" s="30"/>
      <c r="H593" s="30"/>
      <c r="I593" s="30"/>
      <c r="J593" s="30"/>
    </row>
    <row r="594" spans="1:10">
      <c r="A594" s="30"/>
      <c r="B594" s="271"/>
      <c r="C594" s="30"/>
      <c r="D594" s="30"/>
      <c r="E594" s="30"/>
      <c r="F594" s="30"/>
      <c r="G594" s="30"/>
      <c r="H594" s="30"/>
      <c r="I594" s="30"/>
      <c r="J594" s="30"/>
    </row>
    <row r="595" spans="1:10">
      <c r="A595" s="30"/>
      <c r="B595" s="271"/>
      <c r="C595" s="30"/>
      <c r="D595" s="30"/>
      <c r="E595" s="30"/>
      <c r="F595" s="30"/>
      <c r="G595" s="30"/>
      <c r="H595" s="30"/>
      <c r="I595" s="30"/>
      <c r="J595" s="30"/>
    </row>
    <row r="596" spans="1:10">
      <c r="A596" s="30"/>
      <c r="B596" s="271"/>
      <c r="C596" s="30"/>
      <c r="D596" s="30"/>
      <c r="E596" s="30"/>
      <c r="F596" s="30"/>
      <c r="G596" s="30"/>
      <c r="H596" s="30"/>
      <c r="I596" s="30"/>
      <c r="J596" s="30"/>
    </row>
    <row r="597" spans="1:10">
      <c r="A597" s="30"/>
      <c r="B597" s="271"/>
      <c r="C597" s="30"/>
      <c r="D597" s="30"/>
      <c r="E597" s="30"/>
      <c r="F597" s="30"/>
      <c r="G597" s="30"/>
      <c r="H597" s="30"/>
      <c r="I597" s="30"/>
      <c r="J597" s="30"/>
    </row>
    <row r="598" spans="1:10">
      <c r="A598" s="30"/>
      <c r="B598" s="271"/>
      <c r="C598" s="30"/>
      <c r="D598" s="30"/>
      <c r="E598" s="30"/>
      <c r="F598" s="30"/>
      <c r="G598" s="30"/>
      <c r="H598" s="30"/>
      <c r="I598" s="30"/>
      <c r="J598" s="30"/>
    </row>
    <row r="599" spans="1:10">
      <c r="A599" s="30"/>
      <c r="B599" s="271"/>
      <c r="C599" s="30"/>
      <c r="D599" s="30"/>
      <c r="E599" s="30"/>
      <c r="F599" s="30"/>
      <c r="G599" s="30"/>
      <c r="H599" s="30"/>
      <c r="I599" s="30"/>
      <c r="J599" s="30"/>
    </row>
    <row r="600" spans="1:10">
      <c r="A600" s="30"/>
      <c r="B600" s="271"/>
      <c r="C600" s="30"/>
      <c r="D600" s="30"/>
      <c r="E600" s="30"/>
      <c r="F600" s="30"/>
      <c r="G600" s="30"/>
      <c r="H600" s="30"/>
      <c r="I600" s="30"/>
      <c r="J600" s="30"/>
    </row>
    <row r="601" spans="1:10">
      <c r="A601" s="30"/>
      <c r="B601" s="271"/>
      <c r="C601" s="30"/>
      <c r="D601" s="30"/>
      <c r="E601" s="30"/>
      <c r="F601" s="30"/>
      <c r="G601" s="30"/>
      <c r="H601" s="30"/>
      <c r="I601" s="30"/>
      <c r="J601" s="30"/>
    </row>
    <row r="602" spans="1:10">
      <c r="A602" s="30"/>
      <c r="B602" s="271"/>
      <c r="C602" s="30"/>
      <c r="D602" s="30"/>
      <c r="E602" s="30"/>
      <c r="F602" s="30"/>
      <c r="G602" s="30"/>
      <c r="H602" s="30"/>
      <c r="I602" s="30"/>
      <c r="J602" s="30"/>
    </row>
    <row r="603" spans="1:10">
      <c r="A603" s="30"/>
      <c r="B603" s="271"/>
      <c r="C603" s="30"/>
      <c r="D603" s="30"/>
      <c r="E603" s="30"/>
      <c r="F603" s="30"/>
      <c r="G603" s="30"/>
      <c r="H603" s="30"/>
      <c r="I603" s="30"/>
      <c r="J603" s="30"/>
    </row>
    <row r="604" spans="1:10">
      <c r="A604" s="30"/>
      <c r="B604" s="271"/>
      <c r="C604" s="30"/>
      <c r="D604" s="30"/>
      <c r="E604" s="30"/>
      <c r="F604" s="30"/>
      <c r="G604" s="30"/>
      <c r="H604" s="30"/>
      <c r="I604" s="30"/>
      <c r="J604" s="30"/>
    </row>
    <row r="605" spans="1:10">
      <c r="A605" s="30"/>
      <c r="B605" s="271"/>
      <c r="C605" s="30"/>
      <c r="D605" s="30"/>
      <c r="E605" s="30"/>
      <c r="F605" s="30"/>
      <c r="G605" s="30"/>
      <c r="H605" s="30"/>
      <c r="I605" s="30"/>
      <c r="J605" s="30"/>
    </row>
    <row r="606" spans="1:10">
      <c r="A606" s="30"/>
      <c r="B606" s="271"/>
      <c r="C606" s="30"/>
      <c r="D606" s="30"/>
      <c r="E606" s="30"/>
      <c r="F606" s="30"/>
      <c r="G606" s="30"/>
      <c r="H606" s="30"/>
      <c r="I606" s="30"/>
      <c r="J606" s="30"/>
    </row>
    <row r="607" spans="1:10">
      <c r="A607" s="30"/>
      <c r="B607" s="271"/>
      <c r="C607" s="30"/>
      <c r="D607" s="30"/>
      <c r="E607" s="30"/>
      <c r="F607" s="30"/>
      <c r="G607" s="30"/>
      <c r="H607" s="30"/>
      <c r="I607" s="30"/>
      <c r="J607" s="30"/>
    </row>
    <row r="608" spans="1:10">
      <c r="A608" s="30"/>
      <c r="B608" s="271"/>
      <c r="C608" s="30"/>
      <c r="D608" s="30"/>
      <c r="E608" s="30"/>
      <c r="F608" s="30"/>
      <c r="G608" s="30"/>
      <c r="H608" s="30"/>
      <c r="I608" s="30"/>
      <c r="J608" s="30"/>
    </row>
    <row r="609" spans="1:10">
      <c r="A609" s="30"/>
      <c r="B609" s="271"/>
      <c r="C609" s="30"/>
      <c r="D609" s="30"/>
      <c r="E609" s="30"/>
      <c r="F609" s="30"/>
      <c r="G609" s="30"/>
      <c r="H609" s="30"/>
      <c r="I609" s="30"/>
      <c r="J609" s="30"/>
    </row>
    <row r="610" spans="1:10">
      <c r="A610" s="30"/>
      <c r="B610" s="271"/>
      <c r="C610" s="30"/>
      <c r="D610" s="30"/>
      <c r="E610" s="30"/>
      <c r="F610" s="30"/>
      <c r="G610" s="30"/>
      <c r="H610" s="30"/>
      <c r="I610" s="30"/>
      <c r="J610" s="30"/>
    </row>
    <row r="611" spans="1:10">
      <c r="A611" s="30"/>
      <c r="B611" s="271"/>
      <c r="C611" s="30"/>
      <c r="D611" s="30"/>
      <c r="E611" s="30"/>
      <c r="F611" s="30"/>
      <c r="G611" s="30"/>
      <c r="H611" s="30"/>
      <c r="I611" s="30"/>
      <c r="J611" s="30"/>
    </row>
    <row r="612" spans="1:10">
      <c r="A612" s="30"/>
      <c r="B612" s="271"/>
      <c r="C612" s="30"/>
      <c r="D612" s="30"/>
      <c r="E612" s="30"/>
      <c r="F612" s="30"/>
      <c r="G612" s="30"/>
      <c r="H612" s="30"/>
      <c r="I612" s="30"/>
      <c r="J612" s="30"/>
    </row>
    <row r="613" spans="1:10">
      <c r="A613" s="30"/>
      <c r="B613" s="271"/>
      <c r="C613" s="30"/>
      <c r="D613" s="30"/>
      <c r="E613" s="30"/>
      <c r="F613" s="30"/>
      <c r="G613" s="30"/>
      <c r="H613" s="30"/>
      <c r="I613" s="30"/>
      <c r="J613" s="30"/>
    </row>
    <row r="614" spans="1:10">
      <c r="A614" s="30"/>
      <c r="B614" s="271"/>
      <c r="C614" s="30"/>
      <c r="D614" s="30"/>
      <c r="E614" s="30"/>
      <c r="F614" s="30"/>
      <c r="G614" s="30"/>
      <c r="H614" s="30"/>
      <c r="I614" s="30"/>
      <c r="J614" s="30"/>
    </row>
    <row r="615" spans="1:10">
      <c r="A615" s="30"/>
      <c r="B615" s="271"/>
      <c r="C615" s="30"/>
      <c r="D615" s="30"/>
      <c r="E615" s="30"/>
      <c r="F615" s="30"/>
      <c r="G615" s="30"/>
      <c r="H615" s="30"/>
      <c r="I615" s="30"/>
      <c r="J615" s="30"/>
    </row>
    <row r="616" spans="1:10">
      <c r="A616" s="30"/>
      <c r="B616" s="271"/>
      <c r="C616" s="30"/>
      <c r="D616" s="30"/>
      <c r="E616" s="30"/>
      <c r="F616" s="30"/>
      <c r="G616" s="30"/>
      <c r="H616" s="30"/>
      <c r="I616" s="30"/>
      <c r="J616" s="30"/>
    </row>
    <row r="617" spans="1:10">
      <c r="A617" s="30"/>
      <c r="B617" s="271"/>
      <c r="C617" s="30"/>
      <c r="D617" s="30"/>
      <c r="E617" s="30"/>
      <c r="F617" s="30"/>
      <c r="G617" s="30"/>
      <c r="H617" s="30"/>
      <c r="I617" s="30"/>
      <c r="J617" s="30"/>
    </row>
    <row r="618" spans="1:10">
      <c r="A618" s="30"/>
      <c r="B618" s="271"/>
      <c r="C618" s="30"/>
      <c r="D618" s="30"/>
      <c r="E618" s="30"/>
      <c r="F618" s="30"/>
      <c r="G618" s="30"/>
      <c r="H618" s="30"/>
      <c r="I618" s="30"/>
      <c r="J618" s="30"/>
    </row>
    <row r="619" spans="1:10">
      <c r="A619" s="30"/>
      <c r="B619" s="271"/>
      <c r="C619" s="30"/>
      <c r="D619" s="30"/>
      <c r="E619" s="30"/>
      <c r="F619" s="30"/>
      <c r="G619" s="30"/>
      <c r="H619" s="30"/>
      <c r="I619" s="30"/>
      <c r="J619" s="30"/>
    </row>
    <row r="620" spans="1:10">
      <c r="A620" s="30"/>
      <c r="B620" s="271"/>
      <c r="C620" s="30"/>
      <c r="D620" s="30"/>
      <c r="E620" s="30"/>
      <c r="F620" s="30"/>
      <c r="G620" s="30"/>
      <c r="H620" s="30"/>
      <c r="I620" s="30"/>
      <c r="J620" s="30"/>
    </row>
    <row r="621" spans="1:10">
      <c r="A621" s="30"/>
      <c r="B621" s="271"/>
      <c r="C621" s="30"/>
      <c r="D621" s="30"/>
      <c r="E621" s="30"/>
      <c r="F621" s="30"/>
      <c r="G621" s="30"/>
      <c r="H621" s="30"/>
      <c r="I621" s="30"/>
      <c r="J621" s="30"/>
    </row>
    <row r="622" spans="1:10">
      <c r="A622" s="30"/>
      <c r="B622" s="271"/>
      <c r="C622" s="30"/>
      <c r="D622" s="30"/>
      <c r="E622" s="30"/>
      <c r="F622" s="30"/>
      <c r="G622" s="30"/>
      <c r="H622" s="30"/>
      <c r="I622" s="30"/>
      <c r="J622" s="30"/>
    </row>
    <row r="623" spans="1:10">
      <c r="A623" s="30"/>
      <c r="B623" s="271"/>
      <c r="C623" s="30"/>
      <c r="D623" s="30"/>
      <c r="E623" s="30"/>
      <c r="F623" s="30"/>
      <c r="G623" s="30"/>
      <c r="H623" s="30"/>
      <c r="I623" s="30"/>
      <c r="J623" s="30"/>
    </row>
    <row r="624" spans="1:10">
      <c r="A624" s="30"/>
      <c r="B624" s="271"/>
      <c r="C624" s="30"/>
      <c r="D624" s="30"/>
      <c r="E624" s="30"/>
      <c r="F624" s="30"/>
      <c r="G624" s="30"/>
      <c r="H624" s="30"/>
      <c r="I624" s="30"/>
      <c r="J624" s="30"/>
    </row>
    <row r="625" spans="1:10">
      <c r="A625" s="30"/>
      <c r="B625" s="271"/>
      <c r="C625" s="30"/>
      <c r="D625" s="30"/>
      <c r="E625" s="30"/>
      <c r="F625" s="30"/>
      <c r="G625" s="30"/>
      <c r="H625" s="30"/>
      <c r="I625" s="30"/>
      <c r="J625" s="30"/>
    </row>
    <row r="626" spans="1:10">
      <c r="A626" s="30"/>
      <c r="B626" s="271"/>
      <c r="C626" s="30"/>
      <c r="D626" s="30"/>
      <c r="E626" s="30"/>
      <c r="F626" s="30"/>
      <c r="G626" s="30"/>
      <c r="H626" s="30"/>
      <c r="I626" s="30"/>
      <c r="J626" s="30"/>
    </row>
    <row r="627" spans="1:10">
      <c r="A627" s="30"/>
      <c r="B627" s="271"/>
      <c r="C627" s="30"/>
      <c r="D627" s="30"/>
      <c r="E627" s="30"/>
      <c r="F627" s="30"/>
      <c r="G627" s="30"/>
      <c r="H627" s="30"/>
      <c r="I627" s="30"/>
      <c r="J627" s="30"/>
    </row>
    <row r="628" spans="1:10">
      <c r="A628" s="30"/>
      <c r="B628" s="271"/>
      <c r="C628" s="30"/>
      <c r="D628" s="30"/>
      <c r="E628" s="30"/>
      <c r="F628" s="30"/>
      <c r="G628" s="30"/>
      <c r="H628" s="30"/>
      <c r="I628" s="30"/>
      <c r="J628" s="30"/>
    </row>
    <row r="629" spans="1:10">
      <c r="A629" s="30"/>
      <c r="B629" s="271"/>
      <c r="C629" s="30"/>
      <c r="D629" s="30"/>
      <c r="E629" s="30"/>
      <c r="F629" s="30"/>
      <c r="G629" s="30"/>
      <c r="H629" s="30"/>
      <c r="I629" s="30"/>
      <c r="J629" s="30"/>
    </row>
    <row r="630" spans="1:10">
      <c r="A630" s="30"/>
      <c r="B630" s="271"/>
      <c r="C630" s="30"/>
      <c r="D630" s="30"/>
      <c r="E630" s="30"/>
      <c r="F630" s="30"/>
      <c r="G630" s="30"/>
      <c r="H630" s="30"/>
      <c r="I630" s="30"/>
      <c r="J630" s="30"/>
    </row>
    <row r="631" spans="1:10">
      <c r="A631" s="30"/>
      <c r="B631" s="271"/>
      <c r="C631" s="30"/>
      <c r="D631" s="30"/>
      <c r="E631" s="30"/>
      <c r="F631" s="30"/>
      <c r="G631" s="30"/>
      <c r="H631" s="30"/>
      <c r="I631" s="30"/>
      <c r="J631" s="30"/>
    </row>
    <row r="632" spans="1:10">
      <c r="A632" s="30"/>
      <c r="B632" s="271"/>
      <c r="C632" s="30"/>
      <c r="D632" s="30"/>
      <c r="E632" s="30"/>
      <c r="F632" s="30"/>
      <c r="G632" s="30"/>
      <c r="H632" s="30"/>
      <c r="I632" s="30"/>
      <c r="J632" s="30"/>
    </row>
    <row r="633" spans="1:10">
      <c r="A633" s="30"/>
      <c r="B633" s="271"/>
      <c r="C633" s="30"/>
      <c r="D633" s="30"/>
      <c r="E633" s="30"/>
      <c r="F633" s="30"/>
      <c r="G633" s="30"/>
      <c r="H633" s="30"/>
      <c r="I633" s="30"/>
      <c r="J633" s="30"/>
    </row>
    <row r="634" spans="1:10">
      <c r="A634" s="30"/>
      <c r="B634" s="271"/>
      <c r="C634" s="30"/>
      <c r="D634" s="30"/>
      <c r="E634" s="30"/>
      <c r="F634" s="30"/>
      <c r="G634" s="30"/>
      <c r="H634" s="30"/>
      <c r="I634" s="30"/>
      <c r="J634" s="30"/>
    </row>
    <row r="635" spans="1:10">
      <c r="A635" s="30"/>
      <c r="B635" s="271"/>
      <c r="C635" s="30"/>
      <c r="D635" s="30"/>
      <c r="E635" s="30"/>
      <c r="F635" s="30"/>
      <c r="G635" s="30"/>
      <c r="H635" s="30"/>
      <c r="I635" s="30"/>
      <c r="J635" s="30"/>
    </row>
    <row r="636" spans="1:10">
      <c r="A636" s="30"/>
      <c r="B636" s="271"/>
      <c r="C636" s="30"/>
      <c r="D636" s="30"/>
      <c r="E636" s="30"/>
      <c r="F636" s="30"/>
      <c r="G636" s="30"/>
      <c r="H636" s="30"/>
      <c r="I636" s="30"/>
      <c r="J636" s="30"/>
    </row>
    <row r="637" spans="1:10">
      <c r="A637" s="30"/>
      <c r="B637" s="271"/>
      <c r="C637" s="30"/>
      <c r="D637" s="30"/>
      <c r="E637" s="30"/>
      <c r="F637" s="30"/>
      <c r="G637" s="30"/>
      <c r="H637" s="30"/>
      <c r="I637" s="30"/>
      <c r="J637" s="30"/>
    </row>
    <row r="638" spans="1:10">
      <c r="A638" s="30"/>
      <c r="B638" s="271"/>
      <c r="C638" s="30"/>
      <c r="D638" s="30"/>
      <c r="E638" s="30"/>
      <c r="F638" s="30"/>
      <c r="G638" s="30"/>
      <c r="H638" s="30"/>
      <c r="I638" s="30"/>
      <c r="J638" s="30"/>
    </row>
    <row r="639" spans="1:10">
      <c r="A639" s="30"/>
      <c r="B639" s="271"/>
      <c r="C639" s="30"/>
      <c r="D639" s="30"/>
      <c r="E639" s="30"/>
      <c r="F639" s="30"/>
      <c r="G639" s="30"/>
      <c r="H639" s="30"/>
      <c r="I639" s="30"/>
      <c r="J639" s="30"/>
    </row>
    <row r="640" spans="1:10">
      <c r="A640" s="30"/>
      <c r="B640" s="271"/>
      <c r="C640" s="30"/>
      <c r="D640" s="30"/>
      <c r="E640" s="30"/>
      <c r="F640" s="30"/>
      <c r="G640" s="30"/>
      <c r="H640" s="30"/>
      <c r="I640" s="30"/>
      <c r="J640" s="30"/>
    </row>
    <row r="641" spans="1:10">
      <c r="A641" s="30"/>
      <c r="B641" s="271"/>
      <c r="C641" s="30"/>
      <c r="D641" s="30"/>
      <c r="E641" s="30"/>
      <c r="F641" s="30"/>
      <c r="G641" s="30"/>
      <c r="H641" s="30"/>
      <c r="I641" s="30"/>
      <c r="J641" s="30"/>
    </row>
    <row r="642" spans="1:10">
      <c r="A642" s="30"/>
      <c r="B642" s="271"/>
      <c r="C642" s="30"/>
      <c r="D642" s="30"/>
      <c r="E642" s="30"/>
      <c r="F642" s="30"/>
      <c r="G642" s="30"/>
      <c r="H642" s="30"/>
      <c r="I642" s="30"/>
      <c r="J642" s="30"/>
    </row>
    <row r="643" spans="1:10">
      <c r="A643" s="30"/>
      <c r="B643" s="271"/>
      <c r="C643" s="30"/>
      <c r="D643" s="30"/>
      <c r="E643" s="30"/>
      <c r="F643" s="30"/>
      <c r="G643" s="30"/>
      <c r="H643" s="30"/>
      <c r="I643" s="30"/>
      <c r="J643" s="30"/>
    </row>
    <row r="644" spans="1:10">
      <c r="A644" s="30"/>
      <c r="B644" s="271"/>
      <c r="C644" s="30"/>
      <c r="D644" s="30"/>
      <c r="E644" s="30"/>
      <c r="F644" s="30"/>
      <c r="G644" s="30"/>
      <c r="H644" s="30"/>
      <c r="I644" s="30"/>
      <c r="J644" s="30"/>
    </row>
    <row r="645" spans="1:10">
      <c r="A645" s="30"/>
      <c r="B645" s="271"/>
      <c r="C645" s="30"/>
      <c r="D645" s="30"/>
      <c r="E645" s="30"/>
      <c r="F645" s="30"/>
      <c r="G645" s="30"/>
      <c r="H645" s="30"/>
      <c r="I645" s="30"/>
      <c r="J645" s="30"/>
    </row>
    <row r="646" spans="1:10">
      <c r="A646" s="30"/>
      <c r="B646" s="271"/>
      <c r="C646" s="30"/>
      <c r="D646" s="30"/>
      <c r="E646" s="30"/>
      <c r="F646" s="30"/>
      <c r="G646" s="30"/>
      <c r="H646" s="30"/>
      <c r="I646" s="30"/>
      <c r="J646" s="30"/>
    </row>
    <row r="647" spans="1:10">
      <c r="A647" s="30"/>
      <c r="B647" s="271"/>
      <c r="C647" s="30"/>
      <c r="D647" s="30"/>
      <c r="E647" s="30"/>
      <c r="F647" s="30"/>
      <c r="G647" s="30"/>
      <c r="H647" s="30"/>
      <c r="I647" s="30"/>
      <c r="J647" s="30"/>
    </row>
    <row r="648" spans="1:10">
      <c r="A648" s="30"/>
      <c r="B648" s="271"/>
      <c r="C648" s="30"/>
      <c r="D648" s="30"/>
      <c r="E648" s="30"/>
      <c r="F648" s="30"/>
      <c r="G648" s="30"/>
      <c r="H648" s="30"/>
      <c r="I648" s="30"/>
      <c r="J648" s="30"/>
    </row>
    <row r="649" spans="1:10">
      <c r="A649" s="30"/>
      <c r="B649" s="271"/>
      <c r="C649" s="30"/>
      <c r="D649" s="30"/>
      <c r="E649" s="30"/>
      <c r="F649" s="30"/>
      <c r="G649" s="30"/>
      <c r="H649" s="30"/>
      <c r="I649" s="30"/>
      <c r="J649" s="30"/>
    </row>
    <row r="650" spans="1:10">
      <c r="A650" s="30"/>
      <c r="B650" s="271"/>
      <c r="C650" s="30"/>
      <c r="D650" s="30"/>
      <c r="E650" s="30"/>
      <c r="F650" s="30"/>
      <c r="G650" s="30"/>
      <c r="H650" s="30"/>
      <c r="I650" s="30"/>
      <c r="J650" s="30"/>
    </row>
    <row r="651" spans="1:10">
      <c r="A651" s="30"/>
      <c r="B651" s="271"/>
      <c r="C651" s="30"/>
      <c r="D651" s="30"/>
      <c r="E651" s="30"/>
      <c r="F651" s="30"/>
      <c r="G651" s="30"/>
      <c r="H651" s="30"/>
      <c r="I651" s="30"/>
      <c r="J651" s="30"/>
    </row>
    <row r="652" spans="1:10">
      <c r="A652" s="30"/>
      <c r="B652" s="271"/>
      <c r="C652" s="30"/>
      <c r="D652" s="30"/>
      <c r="E652" s="30"/>
      <c r="F652" s="30"/>
      <c r="G652" s="30"/>
      <c r="H652" s="30"/>
      <c r="I652" s="30"/>
      <c r="J652" s="30"/>
    </row>
    <row r="653" spans="1:10">
      <c r="A653" s="30"/>
      <c r="B653" s="271"/>
      <c r="C653" s="30"/>
      <c r="D653" s="30"/>
      <c r="E653" s="30"/>
      <c r="F653" s="30"/>
      <c r="G653" s="30"/>
      <c r="H653" s="30"/>
      <c r="I653" s="30"/>
      <c r="J653" s="30"/>
    </row>
    <row r="654" spans="1:10">
      <c r="A654" s="30"/>
      <c r="B654" s="271"/>
      <c r="C654" s="30"/>
      <c r="D654" s="30"/>
      <c r="E654" s="30"/>
      <c r="F654" s="30"/>
      <c r="G654" s="30"/>
      <c r="H654" s="30"/>
      <c r="I654" s="30"/>
      <c r="J654" s="30"/>
    </row>
    <row r="655" spans="1:10">
      <c r="A655" s="30"/>
      <c r="B655" s="271"/>
      <c r="C655" s="30"/>
      <c r="D655" s="30"/>
      <c r="E655" s="30"/>
      <c r="F655" s="30"/>
      <c r="G655" s="30"/>
      <c r="H655" s="30"/>
      <c r="I655" s="30"/>
      <c r="J655" s="30"/>
    </row>
    <row r="656" spans="1:10">
      <c r="A656" s="30"/>
      <c r="B656" s="271"/>
      <c r="C656" s="30"/>
      <c r="D656" s="30"/>
      <c r="E656" s="30"/>
      <c r="F656" s="30"/>
      <c r="G656" s="30"/>
      <c r="H656" s="30"/>
      <c r="I656" s="30"/>
      <c r="J656" s="30"/>
    </row>
    <row r="657" spans="1:10">
      <c r="A657" s="30"/>
      <c r="B657" s="271"/>
      <c r="C657" s="30"/>
      <c r="D657" s="30"/>
      <c r="E657" s="30"/>
      <c r="F657" s="30"/>
      <c r="G657" s="30"/>
      <c r="H657" s="30"/>
      <c r="I657" s="30"/>
      <c r="J657" s="30"/>
    </row>
    <row r="658" spans="1:10">
      <c r="A658" s="30"/>
      <c r="B658" s="271"/>
      <c r="C658" s="30"/>
      <c r="D658" s="30"/>
      <c r="E658" s="30"/>
      <c r="F658" s="30"/>
      <c r="G658" s="30"/>
      <c r="H658" s="30"/>
      <c r="I658" s="30"/>
      <c r="J658" s="30"/>
    </row>
    <row r="659" spans="1:10">
      <c r="A659" s="30"/>
      <c r="B659" s="271"/>
      <c r="C659" s="30"/>
      <c r="D659" s="30"/>
      <c r="E659" s="30"/>
      <c r="F659" s="30"/>
      <c r="G659" s="30"/>
      <c r="H659" s="30"/>
      <c r="I659" s="30"/>
      <c r="J659" s="30"/>
    </row>
    <row r="660" spans="1:10">
      <c r="A660" s="30"/>
      <c r="B660" s="271"/>
      <c r="C660" s="30"/>
      <c r="D660" s="30"/>
      <c r="E660" s="30"/>
      <c r="F660" s="30"/>
      <c r="G660" s="30"/>
      <c r="H660" s="30"/>
      <c r="I660" s="30"/>
      <c r="J660" s="30"/>
    </row>
    <row r="661" spans="1:10">
      <c r="A661" s="30"/>
      <c r="B661" s="271"/>
      <c r="C661" s="30"/>
      <c r="D661" s="30"/>
      <c r="E661" s="30"/>
      <c r="F661" s="30"/>
      <c r="G661" s="30"/>
      <c r="H661" s="30"/>
      <c r="I661" s="30"/>
      <c r="J661" s="30"/>
    </row>
    <row r="662" spans="1:10">
      <c r="A662" s="30"/>
      <c r="B662" s="271"/>
      <c r="C662" s="30"/>
      <c r="D662" s="30"/>
      <c r="E662" s="30"/>
      <c r="F662" s="30"/>
      <c r="G662" s="30"/>
      <c r="H662" s="30"/>
      <c r="I662" s="30"/>
      <c r="J662" s="30"/>
    </row>
    <row r="663" spans="1:10">
      <c r="A663" s="30"/>
      <c r="B663" s="271"/>
      <c r="C663" s="30"/>
      <c r="D663" s="30"/>
      <c r="E663" s="30"/>
      <c r="F663" s="30"/>
      <c r="G663" s="30"/>
      <c r="H663" s="30"/>
      <c r="I663" s="30"/>
      <c r="J663" s="30"/>
    </row>
    <row r="664" spans="1:10">
      <c r="A664" s="30"/>
      <c r="B664" s="271"/>
      <c r="C664" s="30"/>
      <c r="D664" s="30"/>
      <c r="E664" s="30"/>
      <c r="F664" s="30"/>
      <c r="G664" s="30"/>
      <c r="H664" s="30"/>
      <c r="I664" s="30"/>
      <c r="J664" s="30"/>
    </row>
    <row r="665" spans="1:10">
      <c r="A665" s="30"/>
      <c r="B665" s="271"/>
      <c r="C665" s="30"/>
      <c r="D665" s="30"/>
      <c r="E665" s="30"/>
      <c r="F665" s="30"/>
      <c r="G665" s="30"/>
      <c r="H665" s="30"/>
      <c r="I665" s="30"/>
      <c r="J665" s="30"/>
    </row>
    <row r="666" spans="1:10">
      <c r="A666" s="30"/>
      <c r="B666" s="271"/>
      <c r="C666" s="30"/>
      <c r="D666" s="30"/>
      <c r="E666" s="30"/>
      <c r="F666" s="30"/>
      <c r="G666" s="30"/>
      <c r="H666" s="30"/>
      <c r="I666" s="30"/>
      <c r="J666" s="30"/>
    </row>
    <row r="667" spans="1:10">
      <c r="A667" s="30"/>
      <c r="B667" s="271"/>
      <c r="C667" s="30"/>
      <c r="D667" s="30"/>
      <c r="E667" s="30"/>
      <c r="F667" s="30"/>
      <c r="G667" s="30"/>
      <c r="H667" s="30"/>
      <c r="I667" s="30"/>
      <c r="J667" s="30"/>
    </row>
    <row r="668" spans="1:10">
      <c r="A668" s="30"/>
      <c r="B668" s="271"/>
      <c r="C668" s="30"/>
      <c r="D668" s="30"/>
      <c r="E668" s="30"/>
      <c r="F668" s="30"/>
      <c r="G668" s="30"/>
      <c r="H668" s="30"/>
      <c r="I668" s="30"/>
      <c r="J668" s="30"/>
    </row>
    <row r="669" spans="1:10">
      <c r="A669" s="30"/>
      <c r="B669" s="271"/>
      <c r="C669" s="30"/>
      <c r="D669" s="30"/>
      <c r="E669" s="30"/>
      <c r="F669" s="30"/>
      <c r="G669" s="30"/>
      <c r="H669" s="30"/>
      <c r="I669" s="30"/>
      <c r="J669" s="30"/>
    </row>
    <row r="670" spans="1:10">
      <c r="A670" s="30"/>
      <c r="B670" s="271"/>
      <c r="C670" s="30"/>
      <c r="D670" s="30"/>
      <c r="E670" s="30"/>
      <c r="F670" s="30"/>
      <c r="G670" s="30"/>
      <c r="H670" s="30"/>
      <c r="I670" s="30"/>
      <c r="J670" s="30"/>
    </row>
    <row r="671" spans="1:10">
      <c r="A671" s="30"/>
      <c r="B671" s="271"/>
      <c r="C671" s="30"/>
      <c r="D671" s="30"/>
      <c r="E671" s="30"/>
      <c r="F671" s="30"/>
      <c r="G671" s="30"/>
      <c r="H671" s="30"/>
      <c r="I671" s="30"/>
      <c r="J671" s="30"/>
    </row>
    <row r="672" spans="1:10">
      <c r="A672" s="30"/>
      <c r="B672" s="271"/>
      <c r="C672" s="30"/>
      <c r="D672" s="30"/>
      <c r="E672" s="30"/>
      <c r="F672" s="30"/>
      <c r="G672" s="30"/>
      <c r="H672" s="30"/>
      <c r="I672" s="30"/>
      <c r="J672" s="30"/>
    </row>
    <row r="673" spans="1:10">
      <c r="A673" s="30"/>
      <c r="B673" s="271"/>
      <c r="C673" s="30"/>
      <c r="D673" s="30"/>
      <c r="E673" s="30"/>
      <c r="F673" s="30"/>
      <c r="G673" s="30"/>
      <c r="H673" s="30"/>
      <c r="I673" s="30"/>
      <c r="J673" s="30"/>
    </row>
    <row r="674" spans="1:10">
      <c r="A674" s="30"/>
      <c r="B674" s="271"/>
      <c r="C674" s="30"/>
      <c r="D674" s="30"/>
      <c r="E674" s="30"/>
      <c r="F674" s="30"/>
      <c r="G674" s="30"/>
      <c r="H674" s="30"/>
      <c r="I674" s="30"/>
      <c r="J674" s="30"/>
    </row>
    <row r="675" spans="1:10">
      <c r="A675" s="30"/>
      <c r="B675" s="271"/>
      <c r="C675" s="30"/>
      <c r="D675" s="30"/>
      <c r="E675" s="30"/>
      <c r="F675" s="30"/>
      <c r="G675" s="30"/>
      <c r="H675" s="30"/>
      <c r="I675" s="30"/>
      <c r="J675" s="30"/>
    </row>
    <row r="676" spans="1:10">
      <c r="A676" s="30"/>
      <c r="B676" s="271"/>
      <c r="C676" s="30"/>
      <c r="D676" s="30"/>
      <c r="E676" s="30"/>
      <c r="F676" s="30"/>
      <c r="G676" s="30"/>
      <c r="H676" s="30"/>
      <c r="I676" s="30"/>
      <c r="J676" s="30"/>
    </row>
    <row r="677" spans="1:10">
      <c r="A677" s="30"/>
      <c r="B677" s="271"/>
      <c r="C677" s="30"/>
      <c r="D677" s="30"/>
      <c r="E677" s="30"/>
      <c r="F677" s="30"/>
      <c r="G677" s="30"/>
      <c r="H677" s="30"/>
      <c r="I677" s="30"/>
      <c r="J677" s="30"/>
    </row>
    <row r="678" spans="1:10">
      <c r="A678" s="30"/>
      <c r="B678" s="271"/>
      <c r="C678" s="30"/>
      <c r="D678" s="30"/>
      <c r="E678" s="30"/>
      <c r="F678" s="30"/>
      <c r="G678" s="30"/>
      <c r="H678" s="30"/>
      <c r="I678" s="30"/>
      <c r="J678" s="30"/>
    </row>
    <row r="679" spans="1:10">
      <c r="A679" s="30"/>
      <c r="B679" s="271"/>
      <c r="C679" s="30"/>
      <c r="D679" s="30"/>
      <c r="E679" s="30"/>
      <c r="F679" s="30"/>
      <c r="G679" s="30"/>
      <c r="H679" s="30"/>
      <c r="I679" s="30"/>
      <c r="J679" s="30"/>
    </row>
    <row r="680" spans="1:10">
      <c r="A680" s="30"/>
      <c r="B680" s="271"/>
      <c r="C680" s="30"/>
      <c r="D680" s="30"/>
      <c r="E680" s="30"/>
      <c r="F680" s="30"/>
      <c r="G680" s="30"/>
      <c r="H680" s="30"/>
      <c r="I680" s="30"/>
      <c r="J680" s="30"/>
    </row>
    <row r="681" spans="1:10">
      <c r="A681" s="30"/>
      <c r="B681" s="271"/>
      <c r="C681" s="30"/>
      <c r="D681" s="30"/>
      <c r="E681" s="30"/>
      <c r="F681" s="30"/>
      <c r="G681" s="30"/>
      <c r="H681" s="30"/>
      <c r="I681" s="30"/>
      <c r="J681" s="30"/>
    </row>
    <row r="682" spans="1:10">
      <c r="A682" s="30"/>
      <c r="B682" s="271"/>
      <c r="C682" s="30"/>
      <c r="D682" s="30"/>
      <c r="E682" s="30"/>
      <c r="F682" s="30"/>
      <c r="G682" s="30"/>
      <c r="H682" s="30"/>
      <c r="I682" s="30"/>
      <c r="J682" s="30"/>
    </row>
    <row r="683" spans="1:10">
      <c r="A683" s="30"/>
      <c r="B683" s="271"/>
      <c r="C683" s="30"/>
      <c r="D683" s="30"/>
      <c r="E683" s="30"/>
      <c r="F683" s="30"/>
      <c r="G683" s="30"/>
      <c r="H683" s="30"/>
      <c r="I683" s="30"/>
      <c r="J683" s="30"/>
    </row>
    <row r="684" spans="1:10">
      <c r="A684" s="30"/>
      <c r="B684" s="271"/>
      <c r="C684" s="30"/>
      <c r="D684" s="30"/>
      <c r="E684" s="30"/>
      <c r="F684" s="30"/>
      <c r="G684" s="30"/>
      <c r="H684" s="30"/>
      <c r="I684" s="30"/>
      <c r="J684" s="30"/>
    </row>
    <row r="685" spans="1:10">
      <c r="A685" s="30"/>
      <c r="B685" s="271"/>
      <c r="C685" s="30"/>
      <c r="D685" s="30"/>
      <c r="E685" s="30"/>
      <c r="F685" s="30"/>
      <c r="G685" s="30"/>
      <c r="H685" s="30"/>
      <c r="I685" s="30"/>
      <c r="J685" s="30"/>
    </row>
    <row r="686" spans="1:10">
      <c r="A686" s="30"/>
      <c r="B686" s="271"/>
      <c r="C686" s="30"/>
      <c r="D686" s="30"/>
      <c r="E686" s="30"/>
      <c r="F686" s="30"/>
      <c r="G686" s="30"/>
      <c r="H686" s="30"/>
      <c r="I686" s="30"/>
      <c r="J686" s="30"/>
    </row>
    <row r="687" spans="1:10">
      <c r="A687" s="30"/>
      <c r="B687" s="271"/>
      <c r="C687" s="30"/>
      <c r="D687" s="30"/>
      <c r="E687" s="30"/>
      <c r="F687" s="30"/>
      <c r="G687" s="30"/>
      <c r="H687" s="30"/>
      <c r="I687" s="30"/>
      <c r="J687" s="30"/>
    </row>
    <row r="688" spans="1:10">
      <c r="A688" s="30"/>
      <c r="B688" s="271"/>
      <c r="C688" s="30"/>
      <c r="D688" s="30"/>
      <c r="E688" s="30"/>
      <c r="F688" s="30"/>
      <c r="G688" s="30"/>
      <c r="H688" s="30"/>
      <c r="I688" s="30"/>
      <c r="J688" s="30"/>
    </row>
    <row r="689" spans="1:10">
      <c r="A689" s="30"/>
      <c r="B689" s="271"/>
      <c r="C689" s="30"/>
      <c r="D689" s="30"/>
      <c r="E689" s="30"/>
      <c r="F689" s="30"/>
      <c r="G689" s="30"/>
      <c r="H689" s="30"/>
      <c r="I689" s="30"/>
      <c r="J689" s="30"/>
    </row>
    <row r="690" spans="1:10">
      <c r="A690" s="30"/>
      <c r="B690" s="271"/>
      <c r="C690" s="30"/>
      <c r="D690" s="30"/>
      <c r="E690" s="30"/>
      <c r="F690" s="30"/>
      <c r="G690" s="30"/>
      <c r="H690" s="30"/>
      <c r="I690" s="30"/>
      <c r="J690" s="30"/>
    </row>
    <row r="691" spans="1:10">
      <c r="A691" s="30"/>
      <c r="B691" s="271"/>
      <c r="C691" s="30"/>
      <c r="D691" s="30"/>
      <c r="E691" s="30"/>
      <c r="F691" s="30"/>
      <c r="G691" s="30"/>
      <c r="H691" s="30"/>
      <c r="I691" s="30"/>
      <c r="J691" s="30"/>
    </row>
    <row r="692" spans="1:10">
      <c r="A692" s="30"/>
      <c r="B692" s="271"/>
      <c r="C692" s="30"/>
      <c r="D692" s="30"/>
      <c r="E692" s="30"/>
      <c r="F692" s="30"/>
      <c r="G692" s="30"/>
      <c r="H692" s="30"/>
      <c r="I692" s="30"/>
      <c r="J692" s="30"/>
    </row>
    <row r="693" spans="1:10">
      <c r="A693" s="30"/>
      <c r="B693" s="271"/>
      <c r="C693" s="30"/>
      <c r="D693" s="30"/>
      <c r="E693" s="30"/>
      <c r="F693" s="30"/>
      <c r="G693" s="30"/>
      <c r="H693" s="30"/>
      <c r="I693" s="30"/>
      <c r="J693" s="30"/>
    </row>
    <row r="694" spans="1:10">
      <c r="A694" s="30"/>
      <c r="B694" s="271"/>
      <c r="C694" s="30"/>
      <c r="D694" s="30"/>
      <c r="E694" s="30"/>
      <c r="F694" s="30"/>
      <c r="G694" s="30"/>
      <c r="H694" s="30"/>
      <c r="I694" s="30"/>
      <c r="J694" s="30"/>
    </row>
    <row r="695" spans="1:10">
      <c r="A695" s="30"/>
      <c r="B695" s="271"/>
      <c r="C695" s="30"/>
      <c r="D695" s="30"/>
      <c r="E695" s="30"/>
      <c r="F695" s="30"/>
      <c r="G695" s="30"/>
      <c r="H695" s="30"/>
      <c r="I695" s="30"/>
      <c r="J695" s="30"/>
    </row>
    <row r="696" spans="1:10">
      <c r="A696" s="30"/>
      <c r="B696" s="271"/>
      <c r="C696" s="30"/>
      <c r="D696" s="30"/>
      <c r="E696" s="30"/>
      <c r="F696" s="30"/>
      <c r="G696" s="30"/>
      <c r="H696" s="30"/>
      <c r="I696" s="30"/>
      <c r="J696" s="30"/>
    </row>
    <row r="697" spans="1:10">
      <c r="A697" s="30"/>
      <c r="B697" s="271"/>
      <c r="C697" s="30"/>
      <c r="D697" s="30"/>
      <c r="E697" s="30"/>
      <c r="F697" s="30"/>
      <c r="G697" s="30"/>
      <c r="H697" s="30"/>
      <c r="I697" s="30"/>
      <c r="J697" s="30"/>
    </row>
    <row r="698" spans="1:10">
      <c r="A698" s="30"/>
      <c r="B698" s="271"/>
      <c r="C698" s="30"/>
      <c r="D698" s="30"/>
      <c r="E698" s="30"/>
      <c r="F698" s="30"/>
      <c r="G698" s="30"/>
      <c r="H698" s="30"/>
      <c r="I698" s="30"/>
      <c r="J698" s="30"/>
    </row>
    <row r="699" spans="1:10">
      <c r="A699" s="30"/>
      <c r="B699" s="271"/>
      <c r="C699" s="30"/>
      <c r="D699" s="30"/>
      <c r="E699" s="30"/>
      <c r="F699" s="30"/>
      <c r="G699" s="30"/>
      <c r="H699" s="30"/>
      <c r="I699" s="30"/>
      <c r="J699" s="30"/>
    </row>
    <row r="700" spans="1:10">
      <c r="A700" s="30"/>
      <c r="B700" s="271"/>
      <c r="C700" s="30"/>
      <c r="D700" s="30"/>
      <c r="E700" s="30"/>
      <c r="F700" s="30"/>
      <c r="G700" s="30"/>
      <c r="H700" s="30"/>
      <c r="I700" s="30"/>
      <c r="J700" s="30"/>
    </row>
    <row r="701" spans="1:10">
      <c r="A701" s="30"/>
      <c r="B701" s="271"/>
      <c r="C701" s="30"/>
      <c r="D701" s="30"/>
      <c r="E701" s="30"/>
      <c r="F701" s="30"/>
      <c r="G701" s="30"/>
      <c r="H701" s="30"/>
      <c r="I701" s="30"/>
      <c r="J701" s="30"/>
    </row>
    <row r="702" spans="1:10">
      <c r="A702" s="30"/>
      <c r="B702" s="271"/>
      <c r="C702" s="30"/>
      <c r="D702" s="30"/>
      <c r="E702" s="30"/>
      <c r="F702" s="30"/>
      <c r="G702" s="30"/>
      <c r="H702" s="30"/>
      <c r="I702" s="30"/>
      <c r="J702" s="30"/>
    </row>
    <row r="703" spans="1:10">
      <c r="A703" s="30"/>
      <c r="B703" s="271"/>
      <c r="C703" s="30"/>
      <c r="D703" s="30"/>
      <c r="E703" s="30"/>
      <c r="F703" s="30"/>
      <c r="G703" s="30"/>
      <c r="H703" s="30"/>
      <c r="I703" s="30"/>
      <c r="J703" s="30"/>
    </row>
    <row r="704" spans="1:10">
      <c r="A704" s="30"/>
      <c r="B704" s="271"/>
      <c r="C704" s="30"/>
      <c r="D704" s="30"/>
      <c r="E704" s="30"/>
      <c r="F704" s="30"/>
      <c r="G704" s="30"/>
      <c r="H704" s="30"/>
      <c r="I704" s="30"/>
      <c r="J704" s="30"/>
    </row>
    <row r="705" spans="1:10">
      <c r="A705" s="30"/>
      <c r="B705" s="271"/>
      <c r="C705" s="30"/>
      <c r="D705" s="30"/>
      <c r="E705" s="30"/>
      <c r="F705" s="30"/>
      <c r="G705" s="30"/>
      <c r="H705" s="30"/>
      <c r="I705" s="30"/>
      <c r="J705" s="30"/>
    </row>
    <row r="706" spans="1:10">
      <c r="A706" s="30"/>
      <c r="B706" s="271"/>
      <c r="C706" s="30"/>
      <c r="D706" s="30"/>
      <c r="E706" s="30"/>
      <c r="F706" s="30"/>
      <c r="G706" s="30"/>
      <c r="H706" s="30"/>
      <c r="I706" s="30"/>
      <c r="J706" s="30"/>
    </row>
    <row r="707" spans="1:10">
      <c r="A707" s="30"/>
      <c r="B707" s="271"/>
      <c r="C707" s="30"/>
      <c r="D707" s="30"/>
      <c r="E707" s="30"/>
      <c r="F707" s="30"/>
      <c r="G707" s="30"/>
      <c r="H707" s="30"/>
      <c r="I707" s="30"/>
      <c r="J707" s="30"/>
    </row>
    <row r="708" spans="1:10">
      <c r="A708" s="30"/>
      <c r="B708" s="271"/>
      <c r="C708" s="30"/>
      <c r="D708" s="30"/>
      <c r="E708" s="30"/>
      <c r="F708" s="30"/>
      <c r="G708" s="30"/>
      <c r="H708" s="30"/>
      <c r="I708" s="30"/>
      <c r="J708" s="30"/>
    </row>
    <row r="709" spans="1:10">
      <c r="A709" s="30"/>
      <c r="B709" s="271"/>
      <c r="C709" s="30"/>
      <c r="D709" s="30"/>
      <c r="E709" s="30"/>
      <c r="F709" s="30"/>
      <c r="G709" s="30"/>
      <c r="H709" s="30"/>
      <c r="I709" s="30"/>
      <c r="J709" s="30"/>
    </row>
    <row r="710" spans="1:10">
      <c r="A710" s="30"/>
      <c r="B710" s="271"/>
      <c r="C710" s="30"/>
      <c r="D710" s="30"/>
      <c r="E710" s="30"/>
      <c r="F710" s="30"/>
      <c r="G710" s="30"/>
      <c r="H710" s="30"/>
      <c r="I710" s="30"/>
      <c r="J710" s="30"/>
    </row>
    <row r="711" spans="1:10">
      <c r="A711" s="30"/>
      <c r="B711" s="271"/>
      <c r="C711" s="30"/>
      <c r="D711" s="30"/>
      <c r="E711" s="30"/>
      <c r="F711" s="30"/>
      <c r="G711" s="30"/>
      <c r="H711" s="30"/>
      <c r="I711" s="30"/>
      <c r="J711" s="30"/>
    </row>
    <row r="712" spans="1:10">
      <c r="A712" s="30"/>
      <c r="B712" s="271"/>
      <c r="C712" s="30"/>
      <c r="D712" s="30"/>
      <c r="E712" s="30"/>
      <c r="F712" s="30"/>
      <c r="G712" s="30"/>
      <c r="H712" s="30"/>
      <c r="I712" s="30"/>
      <c r="J712" s="30"/>
    </row>
    <row r="713" spans="1:10">
      <c r="A713" s="30"/>
      <c r="B713" s="271"/>
      <c r="C713" s="30"/>
      <c r="D713" s="30"/>
      <c r="E713" s="30"/>
      <c r="F713" s="30"/>
      <c r="G713" s="30"/>
      <c r="H713" s="30"/>
      <c r="I713" s="30"/>
      <c r="J713" s="30"/>
    </row>
    <row r="714" spans="1:10">
      <c r="A714" s="30"/>
      <c r="B714" s="271"/>
      <c r="C714" s="30"/>
      <c r="D714" s="30"/>
      <c r="E714" s="30"/>
      <c r="F714" s="30"/>
      <c r="G714" s="30"/>
      <c r="H714" s="30"/>
      <c r="I714" s="30"/>
      <c r="J714" s="30"/>
    </row>
    <row r="715" spans="1:10">
      <c r="A715" s="30"/>
      <c r="B715" s="271"/>
      <c r="C715" s="30"/>
      <c r="D715" s="30"/>
      <c r="E715" s="30"/>
      <c r="F715" s="30"/>
      <c r="G715" s="30"/>
      <c r="H715" s="30"/>
      <c r="I715" s="30"/>
      <c r="J715" s="30"/>
    </row>
    <row r="716" spans="1:10">
      <c r="A716" s="30"/>
      <c r="B716" s="271"/>
      <c r="C716" s="30"/>
      <c r="D716" s="30"/>
      <c r="E716" s="30"/>
      <c r="F716" s="30"/>
      <c r="G716" s="30"/>
      <c r="H716" s="30"/>
      <c r="I716" s="30"/>
      <c r="J716" s="30"/>
    </row>
    <row r="717" spans="1:10">
      <c r="A717" s="30"/>
      <c r="B717" s="271"/>
      <c r="C717" s="30"/>
      <c r="D717" s="30"/>
      <c r="E717" s="30"/>
      <c r="F717" s="30"/>
      <c r="G717" s="30"/>
      <c r="H717" s="30"/>
      <c r="I717" s="30"/>
      <c r="J717" s="30"/>
    </row>
    <row r="718" spans="1:10">
      <c r="A718" s="30"/>
      <c r="B718" s="271"/>
      <c r="C718" s="30"/>
      <c r="D718" s="30"/>
      <c r="E718" s="30"/>
      <c r="F718" s="30"/>
      <c r="G718" s="30"/>
      <c r="H718" s="30"/>
      <c r="I718" s="30"/>
      <c r="J718" s="30"/>
    </row>
    <row r="719" spans="1:10">
      <c r="A719" s="30"/>
      <c r="B719" s="271"/>
      <c r="C719" s="30"/>
      <c r="D719" s="30"/>
      <c r="E719" s="30"/>
      <c r="F719" s="30"/>
      <c r="G719" s="30"/>
      <c r="H719" s="30"/>
      <c r="I719" s="30"/>
      <c r="J719" s="30"/>
    </row>
    <row r="720" spans="1:10">
      <c r="A720" s="30"/>
      <c r="B720" s="271"/>
      <c r="C720" s="30"/>
      <c r="D720" s="30"/>
      <c r="E720" s="30"/>
      <c r="F720" s="30"/>
      <c r="G720" s="30"/>
      <c r="H720" s="30"/>
      <c r="I720" s="30"/>
      <c r="J720" s="30"/>
    </row>
    <row r="721" spans="1:10">
      <c r="A721" s="30"/>
      <c r="B721" s="271"/>
      <c r="C721" s="30"/>
      <c r="D721" s="30"/>
      <c r="E721" s="30"/>
      <c r="F721" s="30"/>
      <c r="G721" s="30"/>
      <c r="H721" s="30"/>
      <c r="I721" s="30"/>
      <c r="J721" s="30"/>
    </row>
    <row r="722" spans="1:10">
      <c r="A722" s="30"/>
      <c r="B722" s="271"/>
      <c r="C722" s="30"/>
      <c r="D722" s="30"/>
      <c r="E722" s="30"/>
      <c r="F722" s="30"/>
      <c r="G722" s="30"/>
      <c r="H722" s="30"/>
      <c r="I722" s="30"/>
      <c r="J722" s="30"/>
    </row>
    <row r="723" spans="1:10">
      <c r="A723" s="30"/>
      <c r="B723" s="271"/>
      <c r="C723" s="30"/>
      <c r="D723" s="30"/>
      <c r="E723" s="30"/>
      <c r="F723" s="30"/>
      <c r="G723" s="30"/>
      <c r="H723" s="30"/>
      <c r="I723" s="30"/>
      <c r="J723" s="30"/>
    </row>
    <row r="724" spans="1:10">
      <c r="A724" s="30"/>
      <c r="B724" s="271"/>
      <c r="C724" s="30"/>
      <c r="D724" s="30"/>
      <c r="E724" s="30"/>
      <c r="F724" s="30"/>
      <c r="G724" s="30"/>
      <c r="H724" s="30"/>
      <c r="I724" s="30"/>
      <c r="J724" s="30"/>
    </row>
    <row r="725" spans="1:10">
      <c r="A725" s="30"/>
      <c r="B725" s="271"/>
      <c r="C725" s="30"/>
      <c r="D725" s="30"/>
      <c r="E725" s="30"/>
      <c r="F725" s="30"/>
      <c r="G725" s="30"/>
      <c r="H725" s="30"/>
      <c r="I725" s="30"/>
      <c r="J725" s="30"/>
    </row>
    <row r="726" spans="1:10">
      <c r="A726" s="30"/>
      <c r="B726" s="271"/>
      <c r="C726" s="30"/>
      <c r="D726" s="30"/>
      <c r="E726" s="30"/>
      <c r="F726" s="30"/>
      <c r="G726" s="30"/>
      <c r="H726" s="30"/>
      <c r="I726" s="30"/>
      <c r="J726" s="30"/>
    </row>
    <row r="727" spans="1:10">
      <c r="A727" s="30"/>
      <c r="B727" s="271"/>
      <c r="C727" s="30"/>
      <c r="D727" s="30"/>
      <c r="E727" s="30"/>
      <c r="F727" s="30"/>
      <c r="G727" s="30"/>
      <c r="H727" s="30"/>
      <c r="I727" s="30"/>
      <c r="J727" s="30"/>
    </row>
    <row r="728" spans="1:10">
      <c r="A728" s="30"/>
      <c r="B728" s="271"/>
      <c r="C728" s="30"/>
      <c r="D728" s="30"/>
      <c r="E728" s="30"/>
      <c r="F728" s="30"/>
      <c r="G728" s="30"/>
      <c r="H728" s="30"/>
      <c r="I728" s="30"/>
      <c r="J728" s="30"/>
    </row>
  </sheetData>
  <mergeCells count="28">
    <mergeCell ref="A58:A60"/>
    <mergeCell ref="A37:A39"/>
    <mergeCell ref="A40:A42"/>
    <mergeCell ref="A49:A51"/>
    <mergeCell ref="A52:A54"/>
    <mergeCell ref="A43:A45"/>
    <mergeCell ref="A46:A48"/>
    <mergeCell ref="A10:A12"/>
    <mergeCell ref="A13:A15"/>
    <mergeCell ref="A16:A18"/>
    <mergeCell ref="A19:A21"/>
    <mergeCell ref="A76:A78"/>
    <mergeCell ref="A64:A66"/>
    <mergeCell ref="A67:A69"/>
    <mergeCell ref="A70:A72"/>
    <mergeCell ref="A73:A75"/>
    <mergeCell ref="A61:A63"/>
    <mergeCell ref="A22:A24"/>
    <mergeCell ref="A28:A30"/>
    <mergeCell ref="A31:A33"/>
    <mergeCell ref="A34:A36"/>
    <mergeCell ref="A25:A27"/>
    <mergeCell ref="A55:A57"/>
    <mergeCell ref="A1:O1"/>
    <mergeCell ref="A3:C3"/>
    <mergeCell ref="A4:C4"/>
    <mergeCell ref="A5:B6"/>
    <mergeCell ref="A7:A9"/>
  </mergeCells>
  <phoneticPr fontId="7" type="noConversion"/>
  <printOptions horizontalCentered="1"/>
  <pageMargins left="0.27" right="0.21" top="0.65" bottom="0.86614173228346458" header="0.51181102362204722" footer="0.51181102362204722"/>
  <pageSetup paperSize="9" scale="85" orientation="landscape" r:id="rId1"/>
  <headerFooter alignWithMargins="0">
    <oddFooter>&amp;C&amp;P</oddFooter>
  </headerFooter>
  <rowBreaks count="1" manualBreakCount="1">
    <brk id="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5</vt:i4>
      </vt:variant>
    </vt:vector>
  </HeadingPairs>
  <TitlesOfParts>
    <vt:vector size="14" baseType="lpstr">
      <vt:lpstr>월별 인구추이</vt:lpstr>
      <vt:lpstr>외국인현황</vt:lpstr>
      <vt:lpstr>읍.면별 인구 및 증감 현황</vt:lpstr>
      <vt:lpstr>읍면법정리별세대및인구</vt:lpstr>
      <vt:lpstr>읍면행정마을별세대및인구</vt:lpstr>
      <vt:lpstr>읍면행정마을별노인인구수</vt:lpstr>
      <vt:lpstr>1세별(읍면별)</vt:lpstr>
      <vt:lpstr>5세별(읍면별)</vt:lpstr>
      <vt:lpstr>Sheet1</vt:lpstr>
      <vt:lpstr>'1세별(읍면별)'!Print_Titles</vt:lpstr>
      <vt:lpstr>'5세별(읍면별)'!Print_Titles</vt:lpstr>
      <vt:lpstr>읍면법정리별세대및인구!Print_Titles</vt:lpstr>
      <vt:lpstr>읍면행정마을별노인인구수!Print_Titles</vt:lpstr>
      <vt:lpstr>읍면행정마을별세대및인구!Print_Titles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손님</dc:creator>
  <cp:lastModifiedBy>Windows 사용자</cp:lastModifiedBy>
  <cp:lastPrinted>2019-01-04T06:27:16Z</cp:lastPrinted>
  <dcterms:created xsi:type="dcterms:W3CDTF">2005-12-06T02:08:33Z</dcterms:created>
  <dcterms:modified xsi:type="dcterms:W3CDTF">2019-07-02T07:14:28Z</dcterms:modified>
</cp:coreProperties>
</file>