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바로톡\"/>
    </mc:Choice>
  </mc:AlternateContent>
  <bookViews>
    <workbookView xWindow="120" yWindow="15" windowWidth="8460" windowHeight="6795"/>
  </bookViews>
  <sheets>
    <sheet name="307-02" sheetId="3" r:id="rId1"/>
    <sheet name="307-03" sheetId="10" r:id="rId2"/>
    <sheet name="307-04" sheetId="11" r:id="rId3"/>
    <sheet name="307-10" sheetId="12" r:id="rId4"/>
    <sheet name="307-11" sheetId="13" r:id="rId5"/>
    <sheet name="402-01" sheetId="14" r:id="rId6"/>
  </sheets>
  <definedNames>
    <definedName name="_xlnm._FilterDatabase" localSheetId="0" hidden="1">'307-02'!$A$3:$I$88</definedName>
    <definedName name="_xlnm._FilterDatabase" localSheetId="1" hidden="1">'307-03'!$A$3:$I$26</definedName>
    <definedName name="_xlnm._FilterDatabase" localSheetId="2" hidden="1">'307-04'!$A$3:$J$75</definedName>
    <definedName name="_xlnm._FilterDatabase" localSheetId="3" hidden="1">'307-10'!$B$4:$I$6</definedName>
    <definedName name="_xlnm._FilterDatabase" localSheetId="4" hidden="1">'307-11'!$A$3:$I$52</definedName>
    <definedName name="_xlnm._FilterDatabase" localSheetId="5" hidden="1">'402-01'!$A$3:$I$114</definedName>
    <definedName name="_xlnm.Print_Area" localSheetId="0">'307-02'!$A$1:$I$88</definedName>
    <definedName name="_xlnm.Print_Area" localSheetId="1">'307-03'!$A$1:$I$26</definedName>
    <definedName name="_xlnm.Print_Area" localSheetId="2">'307-04'!$A$1:$J$75</definedName>
    <definedName name="_xlnm.Print_Area" localSheetId="3">'307-10'!$A$1:$I$6</definedName>
    <definedName name="_xlnm.Print_Area" localSheetId="4">'307-11'!$A$1:$I$52</definedName>
    <definedName name="_xlnm.Print_Area" localSheetId="5">'402-01'!$A$1:$I$114</definedName>
    <definedName name="_xlnm.Print_Titles" localSheetId="0">'307-02'!$1:$4</definedName>
    <definedName name="_xlnm.Print_Titles" localSheetId="2">'307-04'!$1:$4</definedName>
    <definedName name="_xlnm.Print_Titles" localSheetId="4">'307-11'!$1:$4</definedName>
    <definedName name="_xlnm.Print_Titles" localSheetId="5">'402-01'!$1:$4</definedName>
  </definedNames>
  <calcPr calcId="152511" calcMode="manual"/>
</workbook>
</file>

<file path=xl/calcChain.xml><?xml version="1.0" encoding="utf-8"?>
<calcChain xmlns="http://schemas.openxmlformats.org/spreadsheetml/2006/main">
  <c r="F4" i="11" l="1"/>
  <c r="G4" i="11"/>
  <c r="G4" i="14"/>
  <c r="F4" i="14"/>
  <c r="G4" i="13"/>
  <c r="F4" i="13"/>
  <c r="C4" i="3"/>
  <c r="I70" i="3"/>
  <c r="E70" i="3"/>
  <c r="E4" i="13" l="1"/>
  <c r="G4" i="10"/>
  <c r="G4" i="3"/>
  <c r="I6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89" i="14"/>
  <c r="E90" i="14"/>
  <c r="E91" i="14"/>
  <c r="E92" i="14"/>
  <c r="E93" i="14"/>
  <c r="E94" i="14"/>
  <c r="E95" i="14"/>
  <c r="E96" i="14"/>
  <c r="E97" i="14"/>
  <c r="E98" i="14"/>
  <c r="E99" i="14"/>
  <c r="E100" i="14"/>
  <c r="E101" i="14"/>
  <c r="E102" i="14"/>
  <c r="E103" i="14"/>
  <c r="E104" i="14"/>
  <c r="E105" i="14"/>
  <c r="E106" i="14"/>
  <c r="E107" i="14"/>
  <c r="E108" i="14"/>
  <c r="E109" i="14"/>
  <c r="E110" i="14"/>
  <c r="E111" i="14"/>
  <c r="E112" i="14"/>
  <c r="E113" i="14"/>
  <c r="E114" i="14"/>
  <c r="E5" i="14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" i="13"/>
  <c r="E6" i="12"/>
  <c r="E4" i="12" s="1"/>
  <c r="E5" i="12"/>
  <c r="I6" i="12"/>
  <c r="I5" i="12"/>
  <c r="I6" i="11"/>
  <c r="I7" i="11"/>
  <c r="I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5" i="11"/>
  <c r="I6" i="10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5" i="10"/>
  <c r="E6" i="3"/>
  <c r="E7" i="3"/>
  <c r="E8" i="3"/>
  <c r="E80" i="3"/>
  <c r="E81" i="3"/>
  <c r="E82" i="3"/>
  <c r="E83" i="3"/>
  <c r="E84" i="3"/>
  <c r="E85" i="3"/>
  <c r="E86" i="3"/>
  <c r="E87" i="3"/>
  <c r="E88" i="3"/>
  <c r="E74" i="3"/>
  <c r="E75" i="3"/>
  <c r="E71" i="3"/>
  <c r="E72" i="3"/>
  <c r="E73" i="3"/>
  <c r="E62" i="3"/>
  <c r="E63" i="3"/>
  <c r="E64" i="3"/>
  <c r="E65" i="3"/>
  <c r="E66" i="3"/>
  <c r="E67" i="3"/>
  <c r="E68" i="3"/>
  <c r="E69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9" i="3"/>
  <c r="E10" i="3"/>
  <c r="E11" i="3"/>
  <c r="E12" i="3"/>
  <c r="E13" i="3"/>
  <c r="E14" i="3"/>
  <c r="E15" i="3"/>
  <c r="E16" i="3"/>
  <c r="E30" i="3"/>
  <c r="E31" i="3"/>
  <c r="E32" i="3"/>
  <c r="E33" i="3"/>
  <c r="E34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60" i="3"/>
  <c r="E61" i="3"/>
  <c r="E54" i="3"/>
  <c r="E55" i="3"/>
  <c r="E56" i="3"/>
  <c r="E57" i="3"/>
  <c r="E58" i="3"/>
  <c r="E59" i="3"/>
  <c r="E5" i="3"/>
  <c r="E76" i="3"/>
  <c r="E77" i="3"/>
  <c r="E78" i="3"/>
  <c r="E79" i="3"/>
  <c r="F4" i="3"/>
  <c r="I7" i="3"/>
  <c r="I8" i="3"/>
  <c r="I80" i="3"/>
  <c r="I81" i="3"/>
  <c r="I82" i="3"/>
  <c r="I83" i="3"/>
  <c r="I84" i="3"/>
  <c r="I85" i="3"/>
  <c r="I86" i="3"/>
  <c r="I87" i="3"/>
  <c r="I88" i="3"/>
  <c r="I74" i="3"/>
  <c r="I75" i="3"/>
  <c r="I71" i="3"/>
  <c r="I72" i="3"/>
  <c r="I73" i="3"/>
  <c r="I62" i="3"/>
  <c r="I63" i="3"/>
  <c r="I64" i="3"/>
  <c r="I65" i="3"/>
  <c r="I66" i="3"/>
  <c r="I67" i="3"/>
  <c r="I68" i="3"/>
  <c r="I69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9" i="3"/>
  <c r="I10" i="3"/>
  <c r="I11" i="3"/>
  <c r="I12" i="3"/>
  <c r="I13" i="3"/>
  <c r="I14" i="3"/>
  <c r="I15" i="3"/>
  <c r="I16" i="3"/>
  <c r="I30" i="3"/>
  <c r="I31" i="3"/>
  <c r="I32" i="3"/>
  <c r="I33" i="3"/>
  <c r="I34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60" i="3"/>
  <c r="I61" i="3"/>
  <c r="I54" i="3"/>
  <c r="I55" i="3"/>
  <c r="I56" i="3"/>
  <c r="I57" i="3"/>
  <c r="I58" i="3"/>
  <c r="I59" i="3"/>
  <c r="I5" i="3"/>
  <c r="I76" i="3"/>
  <c r="I77" i="3"/>
  <c r="I78" i="3"/>
  <c r="I79" i="3"/>
  <c r="I6" i="3"/>
  <c r="C4" i="14"/>
  <c r="C4" i="13"/>
  <c r="C4" i="11"/>
  <c r="F4" i="12"/>
  <c r="C4" i="12"/>
  <c r="F4" i="10"/>
  <c r="C4" i="10"/>
  <c r="E4" i="14" l="1"/>
  <c r="E4" i="11"/>
  <c r="E4" i="10"/>
  <c r="E4" i="3"/>
</calcChain>
</file>

<file path=xl/sharedStrings.xml><?xml version="1.0" encoding="utf-8"?>
<sst xmlns="http://schemas.openxmlformats.org/spreadsheetml/2006/main" count="1078" uniqueCount="604">
  <si>
    <t>기획감사실</t>
  </si>
  <si>
    <t>주민생활지원실</t>
  </si>
  <si>
    <t>○상이군경회 운영비</t>
  </si>
  <si>
    <t>○전몰군경 유족회 운영비</t>
  </si>
  <si>
    <t>○전몰군경 미망인회 운영비</t>
  </si>
  <si>
    <t>○무공 수훈자회 운영비</t>
  </si>
  <si>
    <t>○6.25참전 국가 유공자회 운영비</t>
  </si>
  <si>
    <t>○월남참전자회 운영비</t>
  </si>
  <si>
    <t>○고엽제전우회 운영비</t>
  </si>
  <si>
    <t>○6.25참전 경찰유공자회 운영비</t>
  </si>
  <si>
    <t>○광복회 경남북부연합지회 운영비</t>
  </si>
  <si>
    <t>○현충일 추념행사</t>
  </si>
  <si>
    <t>○6.25 기념행사</t>
  </si>
  <si>
    <t>○상이군경회 승강기 및 물리치료실 관리비</t>
  </si>
  <si>
    <t>○보훈4단체 보훈가족 위로행사</t>
  </si>
  <si>
    <t>○6.25유공자회 회원 위로행사</t>
  </si>
  <si>
    <t>○6.25유자녀 위령제 행사비</t>
  </si>
  <si>
    <t>○보훈가족 건강검진 이동순회 진료보상</t>
  </si>
  <si>
    <t>○가조 기미독립 순국선열 추모제 행사</t>
  </si>
  <si>
    <t>○근화사 추모제 행사</t>
  </si>
  <si>
    <t>○재향군인회 만남의 날 행사</t>
  </si>
  <si>
    <t>○고엽제전우회 서부경남 4개군 만남의 장 및 안보결의대회</t>
  </si>
  <si>
    <t>○독립유공자 현충시설 관리</t>
  </si>
  <si>
    <t>○장애인 기능습득 교육</t>
  </si>
  <si>
    <t>○지제장애인협회 지회 운영비</t>
  </si>
  <si>
    <t>○시각장애인 복지회 운영비</t>
  </si>
  <si>
    <t>○농아인협회 운영비</t>
  </si>
  <si>
    <t>○장애아동 탁구교실운영</t>
  </si>
  <si>
    <t>○청각장애인 열린세상 보여주기</t>
  </si>
  <si>
    <t>○시각장애인 녹음도서 제작</t>
  </si>
  <si>
    <t>○시각장애인 약손봉사단 운영</t>
  </si>
  <si>
    <t>○농아인 사랑의 수화교실 운영</t>
  </si>
  <si>
    <t>○흰 지팡이의 날 행사(도단위 행사 참여)</t>
  </si>
  <si>
    <t>○시각장애인 사회적응 능력사업</t>
  </si>
  <si>
    <t>○장애인 복지증진대회</t>
  </si>
  <si>
    <t>○실버문화축제지원</t>
  </si>
  <si>
    <t>○어버이날 행사지원</t>
  </si>
  <si>
    <t>○노인 지회장기 게이트볼대회 지원</t>
  </si>
  <si>
    <t>○노인대학 운영비 지원</t>
  </si>
  <si>
    <t>○대한노인회 거창군지회 운영비</t>
  </si>
  <si>
    <t>○경로당 활성화 프로그램 사업</t>
  </si>
  <si>
    <t>○노인회 읍면분회 활동사업</t>
  </si>
  <si>
    <t>○저소득 재가노인 식사지원</t>
  </si>
  <si>
    <t>○독거노인 공동거주시설 보수비 지원</t>
  </si>
  <si>
    <t>○전국 10% 노인요양시설만들기</t>
  </si>
  <si>
    <t>○경로당 신축</t>
  </si>
  <si>
    <t>○PC 인터넷 사용료 지원사업</t>
  </si>
  <si>
    <t>○경로당 개보수 및 환경개선사업</t>
  </si>
  <si>
    <t>○대한노인회 거창군지회 면분회 정비사업</t>
  </si>
  <si>
    <t>○친환경 전자포충기 지원</t>
  </si>
  <si>
    <t>○거창군사회복지협의회 운영</t>
  </si>
  <si>
    <t>○기부식품제공사업(푸드뱅크)운영지원</t>
  </si>
  <si>
    <t>○지역복지 민관워크숍</t>
  </si>
  <si>
    <t>○여성지도자 양성교육</t>
  </si>
  <si>
    <t>○다문화가족 방문교육지원사업</t>
  </si>
  <si>
    <t>○다문화가정 언어교육 프로그램 도입</t>
  </si>
  <si>
    <t>○결혼이민자가정 친정나들이</t>
  </si>
  <si>
    <t>○아동위원 직업체험 교육</t>
  </si>
  <si>
    <t>○어린이날 행사</t>
  </si>
  <si>
    <t>○민간어린이집 차량운영비 지원</t>
  </si>
  <si>
    <t>○공립어린이집 차량운영비 지원</t>
  </si>
  <si>
    <t>○국공립어린이집 보수(3개소)</t>
  </si>
  <si>
    <t>○어린이집 평가인증 참여수수료 지원</t>
  </si>
  <si>
    <t>○어린이집 재무회계 프로그램지원</t>
  </si>
  <si>
    <t>○민간어린이집 환경개선 지원(재인증)</t>
  </si>
  <si>
    <t>○민간어린이집 환경개선 지원(신규인증)</t>
  </si>
  <si>
    <t>○어린이집 보육교직원 하계연수</t>
  </si>
  <si>
    <t>○어린이집 행사 지원</t>
  </si>
  <si>
    <t>행정과</t>
  </si>
  <si>
    <t>○신년 해맞이 축제행사</t>
  </si>
  <si>
    <t>○이장가족 한마음 체육대회</t>
  </si>
  <si>
    <t>○새마을운동 협의·부녀회 지원</t>
  </si>
  <si>
    <t>○새마을 지구촌 공동체 사업</t>
  </si>
  <si>
    <t>○한국전쟁전후 민간인 희생자 합동위령제 및 추모식</t>
  </si>
  <si>
    <t>○새마을회 운영비</t>
  </si>
  <si>
    <t>○바르게살기협의회 운영비</t>
  </si>
  <si>
    <t>○자유총연맹 운영비</t>
  </si>
  <si>
    <t>○민주평통 운영비</t>
  </si>
  <si>
    <t>○범죄피해자 예방지원센터 운영</t>
  </si>
  <si>
    <t>○통일공감 청소년, 어린이 분단체험학습</t>
  </si>
  <si>
    <t>○전국거창향우연합회 활성화 워크숍개최</t>
  </si>
  <si>
    <t>○새마을지도자 전국대회</t>
  </si>
  <si>
    <t>○새마을 시범문고 운영</t>
  </si>
  <si>
    <t>○나라사랑 국기달기 운동</t>
  </si>
  <si>
    <t>○바르게살기 전국대회 및 경남대회</t>
  </si>
  <si>
    <t>○녹색생활화 전진대회 및 지구살리기 대회</t>
  </si>
  <si>
    <t>○도덕성 회복 강연회</t>
  </si>
  <si>
    <t>○자유수호 지도자 한마음 대회</t>
  </si>
  <si>
    <t>○통일대비 민주시민교육</t>
  </si>
  <si>
    <t>○야생화 사진전시회</t>
  </si>
  <si>
    <t>○새마을운동 우수마을 지원</t>
  </si>
  <si>
    <t>창조산업과</t>
  </si>
  <si>
    <t>○농어촌인성학교 자립형 마을 추진</t>
  </si>
  <si>
    <t>○농어촌인성학교 자립형마을 추진(곰내미권역)</t>
  </si>
  <si>
    <t>○LED 조명 주민 보급사업</t>
  </si>
  <si>
    <t>민원봉사과</t>
  </si>
  <si>
    <t>○위생업소 시설개선비 지원</t>
  </si>
  <si>
    <t>안전총괄과</t>
  </si>
  <si>
    <t>○자율방재단 운영지원</t>
  </si>
  <si>
    <t>○택시 카드단말기 통신료 지원</t>
  </si>
  <si>
    <t>승강기경제과</t>
  </si>
  <si>
    <t>○거창시장 경품행사</t>
  </si>
  <si>
    <t>○LPG소형 저장탱크 보급사업</t>
  </si>
  <si>
    <t>○국내전시(박람)회 참가지원</t>
  </si>
  <si>
    <t>○중소기업 개발기술 사업화 자금 지원</t>
  </si>
  <si>
    <t>○승강기업체 시설.설비자금 융자 이차보전</t>
  </si>
  <si>
    <t>○승강기밸리기업협의회 물류지원 사업</t>
  </si>
  <si>
    <t>○국내외 승강기 박람회 등 홍보전시품 제작</t>
  </si>
  <si>
    <t>문화관광과</t>
  </si>
  <si>
    <t>○아림예술제 사무국 운영</t>
  </si>
  <si>
    <t>○향교 기로연 재현 지원</t>
  </si>
  <si>
    <t>○한문윤리교실 운영 지원</t>
  </si>
  <si>
    <t>○향교 석전대제 제례비 지원(춘/추)</t>
  </si>
  <si>
    <t>○전통성년례 개최 지원</t>
  </si>
  <si>
    <t>○전통 다도교실 운영 지원</t>
  </si>
  <si>
    <t>○예의생활실천 및 윤리도덕성 회복운동 교육 지원</t>
  </si>
  <si>
    <t>○거창청소년예술단 운영 지원</t>
  </si>
  <si>
    <t>○원학골유도회 기로연 개최</t>
  </si>
  <si>
    <t>○제33회 경남연극제 참가지원</t>
  </si>
  <si>
    <t>○원학골 전통윤리 선양사업 지원</t>
  </si>
  <si>
    <t>○선현향사 제례비 지원</t>
  </si>
  <si>
    <t>○읍면 풍물패 육성</t>
  </si>
  <si>
    <t>○제22회 거창합창제</t>
  </si>
  <si>
    <t>○제13회 새싹발레단 정기공연</t>
  </si>
  <si>
    <t>○제14회 거창풍물놀이패 공연</t>
  </si>
  <si>
    <t>○제15회 민족미술인협회 거창지부 정기전</t>
  </si>
  <si>
    <t>○거창문단 제17호 출간 및 출판기념회</t>
  </si>
  <si>
    <t>○송년음악회</t>
  </si>
  <si>
    <t>○전통그림자극 만석중 놀이 공연</t>
  </si>
  <si>
    <t>○제12회 곰실 덕천서원 벚꽃놀이</t>
  </si>
  <si>
    <t>○2015 대동풍물판굿</t>
  </si>
  <si>
    <t>○제28회 한국국악협회 거창지부 정기연주회</t>
  </si>
  <si>
    <t>○거창악우회 정기연주회</t>
  </si>
  <si>
    <t>○아림필밴드 정기연주회</t>
  </si>
  <si>
    <t>○2015 경남미술 초대작가전</t>
  </si>
  <si>
    <t>○수승대와 거창유학의 연원 전시회</t>
  </si>
  <si>
    <t>○제17회 장곡묵연전</t>
  </si>
  <si>
    <t>○찾아가는 작은 음악회</t>
  </si>
  <si>
    <t>○보해산 연꽃축제</t>
  </si>
  <si>
    <t>○한시문화 계승사업</t>
  </si>
  <si>
    <t>○원학골 3.1 민속문화제 개최지원</t>
  </si>
  <si>
    <t>○고센시티 영화관 활성화 지원</t>
  </si>
  <si>
    <t>○거창예총제 개최 지원</t>
  </si>
  <si>
    <t>○거창민족예술제 개최 지원</t>
  </si>
  <si>
    <t>○제23회 거창겨울연극제 개최 지원</t>
  </si>
  <si>
    <t>○제7회 거창실버연극제 개최 지원</t>
  </si>
  <si>
    <t>○거창크리스마스트리문화축제 개최 지원</t>
  </si>
  <si>
    <t>○문예창작 아카데미</t>
  </si>
  <si>
    <t>○거창사과마라톤대회</t>
  </si>
  <si>
    <t>○한마당대축제 거리퍼레이드 행사</t>
  </si>
  <si>
    <t>○향토문화유적 보수사업</t>
  </si>
  <si>
    <t>산림녹지과</t>
  </si>
  <si>
    <t>○고로쇠 수액채취 자재 및 박스 지원</t>
  </si>
  <si>
    <t>○산림소득 유망임산물 재배지원</t>
  </si>
  <si>
    <t>○내 나무 나누어주기 묘목 지원</t>
  </si>
  <si>
    <t>○밤 소득기반지원</t>
  </si>
  <si>
    <t>○밤나무 항공방제</t>
  </si>
  <si>
    <t>녹색환경과</t>
  </si>
  <si>
    <t>○동산마을 무너진 축사 슬레이트 철거</t>
  </si>
  <si>
    <t>○유해(부상)야생동물 구제 및 밀렵감시 활동비</t>
  </si>
  <si>
    <t>건설과</t>
  </si>
  <si>
    <t>도시건축과</t>
  </si>
  <si>
    <t>○왕초보 자전거 교실 운영(초등학생)</t>
  </si>
  <si>
    <t>○군민 자전거교실 운영</t>
  </si>
  <si>
    <t>○자전거 문화체험 투어</t>
  </si>
  <si>
    <t>○공동주택관리 보조금 지원</t>
  </si>
  <si>
    <t>○주민제안 농정 공모사업</t>
  </si>
  <si>
    <t>○읍면생활개선회 과제교육</t>
  </si>
  <si>
    <t>○생활개선회 군 한마음대회</t>
  </si>
  <si>
    <t>○4-H연합회 운영</t>
  </si>
  <si>
    <t>○농촌지도자 과제학습포 지원</t>
  </si>
  <si>
    <t>○5도5군 4-H 화합행사</t>
  </si>
  <si>
    <t>○농업인경영인 대회</t>
  </si>
  <si>
    <t>○제11회 한농연 영호남 화합대회</t>
  </si>
  <si>
    <t>○제11회 한농연 거창 함양 산청 체육대회</t>
  </si>
  <si>
    <t>○제12회 한농연 거창 곡성교류대회</t>
  </si>
  <si>
    <t>○전국 축산물브랜드전 참가 및 소시모 인증</t>
  </si>
  <si>
    <t>○경남축산물 브랜드 대전 참가</t>
  </si>
  <si>
    <t>○대도시 직거래 장터 운영</t>
  </si>
  <si>
    <t>○축산물 브랜드 마케팅</t>
  </si>
  <si>
    <t>○애우 거창한 거창 규격 포장재 제작</t>
  </si>
  <si>
    <t>○환경개선제 공급</t>
  </si>
  <si>
    <t>○정착농원환경개선제</t>
  </si>
  <si>
    <t>○애우 사료대</t>
  </si>
  <si>
    <t>○애도니 건조쑥 분말</t>
  </si>
  <si>
    <t>○유기한우 생산지원</t>
  </si>
  <si>
    <t>○우수축 장려금</t>
  </si>
  <si>
    <t>○친환경 한우사료생산 종자대</t>
  </si>
  <si>
    <t>○애우마케팅 홍보</t>
  </si>
  <si>
    <t>○애우 귀표 제작</t>
  </si>
  <si>
    <t>○애우 거세 장려금</t>
  </si>
  <si>
    <t>○고능력 암소 장려금</t>
  </si>
  <si>
    <t>○농장단계 HACCP 인증</t>
  </si>
  <si>
    <t>○양봉 기자재 공급</t>
  </si>
  <si>
    <t>○양봉화분공급</t>
  </si>
  <si>
    <t>○비수기 꿀벌 식량 지원</t>
  </si>
  <si>
    <t>○양봉 비가림시설 지원</t>
  </si>
  <si>
    <t>○계란 일회용 난좌</t>
  </si>
  <si>
    <t>○오판란 처리기</t>
  </si>
  <si>
    <t>○오리환경 개선사업(송풍기)</t>
  </si>
  <si>
    <t>○양봉 월동용 식량지원</t>
  </si>
  <si>
    <t>○송아지생산안정제 지자체 부담금</t>
  </si>
  <si>
    <t>○저능력 암소 고급육 생산장려</t>
  </si>
  <si>
    <t>○고능력 정액 보관통 지원</t>
  </si>
  <si>
    <t>○우량암소 집단조성사업</t>
  </si>
  <si>
    <t>○일반한우농가 암소개량 지원</t>
  </si>
  <si>
    <t>○한우암소 우수유전자보전사업</t>
  </si>
  <si>
    <t>○젖소정액 공급</t>
  </si>
  <si>
    <t>○젖소 한우 수정란 이식</t>
  </si>
  <si>
    <t>○젖소 자동 목걸이 사업</t>
  </si>
  <si>
    <t>○젖소 유량측정기 구입</t>
  </si>
  <si>
    <t>○내수면 치어입식 지원</t>
  </si>
  <si>
    <t>○돼지 써코바이러스 예방 지원</t>
  </si>
  <si>
    <t>○도계장 AI 차단방역시설 설치 지원</t>
  </si>
  <si>
    <t>○공동방제단 광역방제차량 구입 지원</t>
  </si>
  <si>
    <t>○동물보호소 시설 보완</t>
  </si>
  <si>
    <t>○양계농가 계분 고속발효기 설치 지원</t>
  </si>
  <si>
    <t>○축산농가 가축분뇨처리장비 지원</t>
  </si>
  <si>
    <t>○벼 공동 육묘장 종자소독기 지원</t>
  </si>
  <si>
    <t>○벼 육묘용 상토지원</t>
  </si>
  <si>
    <t>○벼 보급종 채종단지 운영 지원</t>
  </si>
  <si>
    <t>○공공비축미곡 포장재</t>
  </si>
  <si>
    <t>○육묘용 우렁이 포트지원</t>
  </si>
  <si>
    <t>○화분 매개곤충(양봉) 지원</t>
  </si>
  <si>
    <t>○시설원예 연작장해대책</t>
  </si>
  <si>
    <t>○고품질 딸기육묘 차열막재배 시범사업</t>
  </si>
  <si>
    <t>○오미자 관수시설 지원</t>
  </si>
  <si>
    <t>○오미자 세척 및 건조기 지원</t>
  </si>
  <si>
    <t>○원예특작 저온저장고 지원</t>
  </si>
  <si>
    <t>○오미자+4 약초산업육성</t>
  </si>
  <si>
    <t>○포도 신규과원 조성사업</t>
  </si>
  <si>
    <t>○사과꽃가루 및 인공수분장비 지원</t>
  </si>
  <si>
    <t>○시설포도원 환풍기 지원 사업</t>
  </si>
  <si>
    <t>○과수 전동가위지원사업</t>
  </si>
  <si>
    <t>○노후과원 토양환경개선 지원사업</t>
  </si>
  <si>
    <t>○베리류 저장고 설치 지원사업</t>
  </si>
  <si>
    <t>○직거래사업단 운영 지원</t>
  </si>
  <si>
    <t>○공동브랜드 농산물 마케팅 지원</t>
  </si>
  <si>
    <t>○거창푸드 농산물 택배비 지원</t>
  </si>
  <si>
    <t>○거창군 공동브랜드 육성농가 인센티브 지원</t>
  </si>
  <si>
    <t>○거창군 공동브랜드 품질관리사 운용지원</t>
  </si>
  <si>
    <t>○농산물 간이판매장 설치 지원</t>
  </si>
  <si>
    <t>○공동선별 유통시설 보수 및 공선비 지원</t>
  </si>
  <si>
    <t>○신선농산물 수출포장재비 지원</t>
  </si>
  <si>
    <t>○수출농가 농작업 편의장비 지원</t>
  </si>
  <si>
    <t>○영농정착금지원</t>
  </si>
  <si>
    <t>○거창향토 맛자랑 축제 지원</t>
  </si>
  <si>
    <t>○로컬푸드 생산촉진 인센티브</t>
  </si>
  <si>
    <t>○농어촌체험휴양마을 활성화 지원사업</t>
  </si>
  <si>
    <t>○노후 체험시설 보완</t>
  </si>
  <si>
    <t>○맞춤형마을기업 신규조성</t>
  </si>
  <si>
    <t>○맞춤형마을기업 대표기업 육성</t>
  </si>
  <si>
    <t>보건소</t>
  </si>
  <si>
    <t>○응급의료기관 지원</t>
  </si>
  <si>
    <t>○의료 및 지역사회봉사활동</t>
  </si>
  <si>
    <t>문화센터</t>
  </si>
  <si>
    <t>○거창문화원 사업활동비</t>
  </si>
  <si>
    <t>○향토사료 발간</t>
  </si>
  <si>
    <t>○거창단오제 개최(씨름대회 포함)</t>
  </si>
  <si>
    <t>○거창대동제 개최</t>
  </si>
  <si>
    <t>○전국한시지상백일장 개최</t>
  </si>
  <si>
    <t>○무형문화재 프로그램 운영</t>
  </si>
  <si>
    <t>○보유단체 전승활동비</t>
  </si>
  <si>
    <t>○보존단체 공개행사 활동비</t>
  </si>
  <si>
    <t>거창사건사업소</t>
  </si>
  <si>
    <t>○거창사건 유공자 공로비 건립</t>
  </si>
  <si>
    <t>체육청소년사업소</t>
  </si>
  <si>
    <t>○생활체육활성화 타 체육시설 사용료 지원</t>
  </si>
  <si>
    <t>○군민탁구교실 운영지원</t>
  </si>
  <si>
    <t>○통합체육회 사무국 운영비</t>
  </si>
  <si>
    <t>○군민체육대회 개최 지원</t>
  </si>
  <si>
    <t>○읍면체육대회 개최 지원</t>
  </si>
  <si>
    <t>○한마음종합체육대회</t>
  </si>
  <si>
    <t>○거창-곡성간 생활체육대회</t>
  </si>
  <si>
    <t>○경남 농아인 체육대회</t>
  </si>
  <si>
    <t>○장애인체육대회 개최</t>
  </si>
  <si>
    <t>○청소년 우수선수 인센티브 제공</t>
  </si>
  <si>
    <t>○청소년 체육아카데미 운영</t>
  </si>
  <si>
    <t>○ 월성눈꽃캠프 프로그램비 지원</t>
  </si>
  <si>
    <t>○ 청소년한마음축제</t>
  </si>
  <si>
    <t>○ 청소년 풋살대회</t>
  </si>
  <si>
    <t>대한민국상이군경회 거창군지회</t>
  </si>
  <si>
    <t>대한민국전몰군경유족회 거창군지회</t>
  </si>
  <si>
    <t>대한민국6.25참전유공자회 거창군지회</t>
  </si>
  <si>
    <t>거창문화원</t>
  </si>
  <si>
    <t>거창군 4-H 연합회</t>
  </si>
  <si>
    <t>가조면지 편찬위원회</t>
  </si>
  <si>
    <t>(사)한국예총 거창지부</t>
  </si>
  <si>
    <t>거창향교</t>
  </si>
  <si>
    <t>거창청소년예술단</t>
  </si>
  <si>
    <t>원학골 유도회</t>
  </si>
  <si>
    <t>거창불교사암연합회</t>
  </si>
  <si>
    <t>장충사 외 32개소</t>
  </si>
  <si>
    <t>(사)아림예술제위원회</t>
  </si>
  <si>
    <t>거창새싹발레단</t>
  </si>
  <si>
    <t>거창풍물놀이패</t>
  </si>
  <si>
    <t>한국민족미술인협회 거창지부</t>
  </si>
  <si>
    <t>한국문인협회 거창지부</t>
  </si>
  <si>
    <t>전통그림자극 만석중놀이보존회</t>
  </si>
  <si>
    <t>(사)경남민예총 거창지부</t>
  </si>
  <si>
    <t>우리문화연구회</t>
  </si>
  <si>
    <t>한국국악협회 거창지부</t>
  </si>
  <si>
    <t>거창악우회</t>
  </si>
  <si>
    <t>아림필밴드</t>
  </si>
  <si>
    <t>한국미술협회 거창지부</t>
  </si>
  <si>
    <t>성균관 청년유도회 거창지부</t>
  </si>
  <si>
    <t>장곡묵연회</t>
  </si>
  <si>
    <t>거창풍류회</t>
  </si>
  <si>
    <t>거창풍물패연합</t>
  </si>
  <si>
    <t>위천3.1문화제 추진위원회</t>
  </si>
  <si>
    <t>거창군문학도시추진위원회</t>
  </si>
  <si>
    <t>(사)한국연극협회 거창지부</t>
  </si>
  <si>
    <t>(사)거창연극제육성진흥회</t>
  </si>
  <si>
    <t>(주)우리시네마</t>
  </si>
  <si>
    <t>전국이통장연합회거창군지회</t>
  </si>
  <si>
    <t>거창군새마을회</t>
  </si>
  <si>
    <t>지방행정동우회 거창분회</t>
  </si>
  <si>
    <t>거창재향경우회</t>
  </si>
  <si>
    <t>민주평화통일 자문회의 거창군협의회</t>
  </si>
  <si>
    <t>새마을문고 거창군지부</t>
  </si>
  <si>
    <t>부서명</t>
    <phoneticPr fontId="19" type="noConversion"/>
  </si>
  <si>
    <t>산출점수</t>
    <phoneticPr fontId="19" type="noConversion"/>
  </si>
  <si>
    <t>비고</t>
    <phoneticPr fontId="19" type="noConversion"/>
  </si>
  <si>
    <t>북상면 주민자치위원회</t>
  </si>
  <si>
    <t>웅양면 주민자치위원회</t>
  </si>
  <si>
    <t>주상면 오류동마을</t>
  </si>
  <si>
    <t>○범군민의식개혁운동추진및군정사업협조</t>
  </si>
  <si>
    <t>○민주시민의식 개선 및 깨끗한 선거문화정착 홍보</t>
  </si>
  <si>
    <t>○청소년 범죄예방 야간방범순찰 및 환경정화 활동</t>
  </si>
  <si>
    <t>○방범, 교통봉사 및 환경정화 활동</t>
  </si>
  <si>
    <t>해병전우회 거창지회</t>
  </si>
  <si>
    <t>○통일분위기 조성 및 주민 단합</t>
  </si>
  <si>
    <t>민족통일 거창군협의회</t>
  </si>
  <si>
    <t>○범군민의식개혁운동 추진</t>
  </si>
  <si>
    <t>거창군범군민의식개혁운동추진본부</t>
  </si>
  <si>
    <t>북상면 월성권역 운영위원회</t>
  </si>
  <si>
    <t>웅양면 곰내미권역 운영위원회</t>
  </si>
  <si>
    <t>거창군 지역자율방재단</t>
  </si>
  <si>
    <t>○하절기 인명구조 봉사활동사업</t>
  </si>
  <si>
    <t>(사)한국해양구조협회 거창구조대</t>
  </si>
  <si>
    <t>거창택시 외 5</t>
  </si>
  <si>
    <t>(사)거창시장번영회</t>
  </si>
  <si>
    <t>○청년 및 출향인 취업지원</t>
  </si>
  <si>
    <t>㈜스타리프트</t>
  </si>
  <si>
    <t>㈜한국우시오</t>
  </si>
  <si>
    <t>㈜서광</t>
  </si>
  <si>
    <t>○시장개척 지원사업</t>
  </si>
  <si>
    <t>위천석재 외 3개 기업</t>
  </si>
  <si>
    <t>㈜케이씨프레쉬</t>
  </si>
  <si>
    <t>○해외시장 개척지원</t>
  </si>
  <si>
    <t>아그리젠토 외 2개 기업</t>
  </si>
  <si>
    <t>○가조면지(가조향지) 편찬</t>
  </si>
  <si>
    <t>성균관청년유도회 거창지부</t>
  </si>
  <si>
    <t>성균관여성유도회 거창지부</t>
  </si>
  <si>
    <t>제38회 경남민속예술축제 시연작품 지원</t>
  </si>
  <si>
    <t>향토민속보존협의회</t>
  </si>
  <si>
    <t>○종교단체행사 지원, 야외문화예술 공연지원</t>
  </si>
  <si>
    <t>○아홉산 콘텐츠 개발사업</t>
  </si>
  <si>
    <t>거창역사문화콘텐츠개발원</t>
  </si>
  <si>
    <t>○아림예술제 지흥기금 이자 지원</t>
  </si>
  <si>
    <t>이영순 외 3명</t>
  </si>
  <si>
    <t>경남수렵협회거창지회</t>
  </si>
  <si>
    <t>경남수렵인참여연대 거창지회</t>
  </si>
  <si>
    <t>야생생물관리협회 거창지회</t>
  </si>
  <si>
    <t>○자연보호연맹 거창군협의회 자연보호활동</t>
  </si>
  <si>
    <t>자연보호연맹 거창군협의회</t>
  </si>
  <si>
    <t>○읍면 자연보호활동</t>
  </si>
  <si>
    <t>○자연보호경진대회행사개최 경비</t>
  </si>
  <si>
    <t>○도랑살리기 사업</t>
  </si>
  <si>
    <t>(사)한국생태환경연구소</t>
  </si>
  <si>
    <t>거창흥사단</t>
  </si>
  <si>
    <t>○농업인주택 등의 설계비 지원</t>
  </si>
  <si>
    <t>하나로아파트 입주자대표회 외 1</t>
  </si>
  <si>
    <t>한국생활개선거창군연합회</t>
  </si>
  <si>
    <t>농촌지도자거창군연합회</t>
  </si>
  <si>
    <t>거창축산업협동조합</t>
  </si>
  <si>
    <t>○감자 채종포 지원</t>
  </si>
  <si>
    <t>북부농협 외 1개소</t>
  </si>
  <si>
    <t>거창한거창 농특산물 직거래사업단</t>
  </si>
  <si>
    <t>거창군연합사업단</t>
  </si>
  <si>
    <t>거창공유농업사회적협동조합</t>
  </si>
  <si>
    <t>중산마을기업 외 8</t>
  </si>
  <si>
    <t>(사)거창군체험휴양마을협의회</t>
  </si>
  <si>
    <t>아림의료재단 서경병원</t>
  </si>
  <si>
    <t>거창군간호사회</t>
  </si>
  <si>
    <t>○노인복합문화관 프로그램운영</t>
  </si>
  <si>
    <t>(사)향토민속보존협의회</t>
  </si>
  <si>
    <t>(사)거창사건희생자유족회</t>
  </si>
  <si>
    <t>거창군통합배드민턴협회</t>
  </si>
  <si>
    <t>거창군탁구연합회</t>
  </si>
  <si>
    <t>거창군 통합체육회</t>
  </si>
  <si>
    <t>대한민국미망인회 거창군지회</t>
  </si>
  <si>
    <t>대한민국무공수훈자회 거창군지회</t>
  </si>
  <si>
    <t>대한민국월남참전유공자회 거창군지회</t>
  </si>
  <si>
    <t>대한민국고엽제전우회 거창군지회</t>
  </si>
  <si>
    <t>대한민국6.25참전 경찰유공자회 거창군지회</t>
  </si>
  <si>
    <t>대한민국광복회 경남북부연합지회</t>
  </si>
  <si>
    <t>지체장애인협회 거창군지회</t>
  </si>
  <si>
    <t>시각장애인협회 거창군지회</t>
  </si>
  <si>
    <t>농아인협회 거창군지회</t>
  </si>
  <si>
    <t>(사)대한노인회 거창군지회</t>
  </si>
  <si>
    <t>거창군 사회복지협의회</t>
  </si>
  <si>
    <t>바르게살기운동거창군협의회</t>
  </si>
  <si>
    <t>한국자유총연맹거창군지회</t>
  </si>
  <si>
    <t>사)거창․합천․함양 범죄피해자지원센터</t>
  </si>
  <si>
    <t>○한국문화예술단체 총연합회 거창지부 운영 지원</t>
  </si>
  <si>
    <t>거창군통합체육회</t>
  </si>
  <si>
    <t>남상면청년회</t>
  </si>
  <si>
    <t>○군민 대축제 향우 만남의 날</t>
  </si>
  <si>
    <t>전국거창 향우연합회</t>
  </si>
  <si>
    <t>○제45주년 새마을의날 기념식 및 새마을지도자대회</t>
  </si>
  <si>
    <t>바르게살기운동 거창군협의회</t>
  </si>
  <si>
    <t>한국교육삼락회 거창군지회</t>
  </si>
  <si>
    <t>○행복학습센터운영</t>
  </si>
  <si>
    <t>(사)한국문해교육협회</t>
  </si>
  <si>
    <t>한국음악협회 거창지부</t>
  </si>
  <si>
    <t>거창남성합창단 아델포스</t>
  </si>
  <si>
    <t>○거창메구굿 연희</t>
  </si>
  <si>
    <t>한국한시협회 거창지부</t>
  </si>
  <si>
    <t>(사)한국예총 거창지회</t>
  </si>
  <si>
    <t>거창크리스마스트리문화축제위원회</t>
  </si>
  <si>
    <t>읍면 체육회(읍6개, 면11개)</t>
  </si>
  <si>
    <t>한국농업경영인 거창군연합회</t>
  </si>
  <si>
    <t>○쌀전업농 경상남도대회 개최</t>
  </si>
  <si>
    <t>쌀전업농거창군연합회</t>
  </si>
  <si>
    <t>(사)한국외식업중앙회 거창군지부</t>
  </si>
  <si>
    <t>○자체 체육행사 개최지원</t>
  </si>
  <si>
    <t>거창군통합체육회 외 8개단체</t>
  </si>
  <si>
    <t>○경남생활체육대축전참가</t>
  </si>
  <si>
    <t>○체육인의 밤 행사</t>
  </si>
  <si>
    <t>○경남도민체육대회 참가 지원</t>
  </si>
  <si>
    <t>○도체참가 종목별 고등부 선발대회지원</t>
  </si>
  <si>
    <t>○전국체육대회 참가선수 육성 지원</t>
  </si>
  <si>
    <t>○경남 초·중학생체육대회 참가 지원</t>
  </si>
  <si>
    <t>민간단체법정운영비보조(307-03) 성과평가 결과</t>
    <phoneticPr fontId="19" type="noConversion"/>
  </si>
  <si>
    <t>민간행사사업보조(307-04) 성과평가 결과</t>
    <phoneticPr fontId="19" type="noConversion"/>
  </si>
  <si>
    <t>사 업 명</t>
    <phoneticPr fontId="19" type="noConversion"/>
  </si>
  <si>
    <t>민간경상사업보조(307-02) 성과평가 결과</t>
    <phoneticPr fontId="19" type="noConversion"/>
  </si>
  <si>
    <t>보조 사업자</t>
    <phoneticPr fontId="19" type="noConversion"/>
  </si>
  <si>
    <t>○군민주도 과제공모(둘레길조성에 따른 이정표 설치)</t>
    <phoneticPr fontId="19" type="noConversion"/>
  </si>
  <si>
    <t>민간,가정 어린이집 27개소</t>
  </si>
  <si>
    <t>공립어린이집 2개소</t>
  </si>
  <si>
    <t>사회복지법정운영비보조(307-10) 성과평가 결과</t>
    <phoneticPr fontId="19" type="noConversion"/>
  </si>
  <si>
    <t>사회복지보조(307-11) 성과평가 결과</t>
    <phoneticPr fontId="19" type="noConversion"/>
  </si>
  <si>
    <t>대한민국전몰군경회 거창군지회</t>
  </si>
  <si>
    <t>대한민국상이군경유족회 거창군지회</t>
  </si>
  <si>
    <t>3.1정신계승발전위원회</t>
  </si>
  <si>
    <t>다천서당학회</t>
  </si>
  <si>
    <t>대한민국재향군인회 거창군지회</t>
  </si>
  <si>
    <t>거창군삶의쉼터 장애인복지관</t>
  </si>
  <si>
    <t>장애인부모회</t>
  </si>
  <si>
    <t>농아인협회 거창군지부</t>
  </si>
  <si>
    <t>시각장애인복지연합회 거창군지회</t>
  </si>
  <si>
    <t>거창군지회 면분회, 거창읍 이장협의회</t>
  </si>
  <si>
    <t>거창군 사회복지협의회 거창푸드뱅크</t>
  </si>
  <si>
    <t>거창군 지역사회보장협의체</t>
  </si>
  <si>
    <t>거창군여성단체협의회</t>
  </si>
  <si>
    <t>거창군 다문화가족지원센터</t>
  </si>
  <si>
    <t>○다문화가족 취업박람회 개최</t>
  </si>
  <si>
    <t>거창군 아동위원회</t>
  </si>
  <si>
    <t>아림신문사</t>
  </si>
  <si>
    <t>공립어린이집 3개소</t>
  </si>
  <si>
    <t>평가인증 참여 어린이집 12개소</t>
  </si>
  <si>
    <t>관내 어린이집 37개소</t>
  </si>
  <si>
    <t>거창군어린이집연합회</t>
  </si>
  <si>
    <t>거창군월성청소년수련원</t>
  </si>
  <si>
    <t>거창YMCA</t>
  </si>
  <si>
    <t>민간자본사업보조(402-01) 성과평가 결과</t>
    <phoneticPr fontId="19" type="noConversion"/>
  </si>
  <si>
    <t>노인의료복지시설</t>
  </si>
  <si>
    <t>북상면 중산마을회, 위천면 황산2구마을회</t>
  </si>
  <si>
    <t>거창읍 지내마을회 외 51개 마을회</t>
  </si>
  <si>
    <t>민간어린이집 8개소</t>
  </si>
  <si>
    <t>민간어린이집 2개소</t>
  </si>
  <si>
    <t>학림마을, 양지마을, 동령마을, 석강마을</t>
  </si>
  <si>
    <t>외식업 거창군지부</t>
  </si>
  <si>
    <t>한국엘피지산업협회</t>
  </si>
  <si>
    <t>㈜모든엘리베이터</t>
  </si>
  <si>
    <t>㈜코리아엘텍 외 15개 기업</t>
  </si>
  <si>
    <t>(사)승강기밸리기업협의회</t>
  </si>
  <si>
    <t>거창승강기밸리기업협의회</t>
  </si>
  <si>
    <t>죽림제 외 16개소</t>
  </si>
  <si>
    <t>북상고로쇠 작목반 외 5개소</t>
  </si>
  <si>
    <t>거창산양산삼영농조합법인</t>
  </si>
  <si>
    <t>○산림소득 유망임산물 묘목 지원</t>
  </si>
  <si>
    <t>손용목 등 12명</t>
  </si>
  <si>
    <t>거창군임업후계자협의회</t>
  </si>
  <si>
    <t>신원율림회</t>
  </si>
  <si>
    <t>신원밤영농조합법인</t>
  </si>
  <si>
    <t>○내곡트렉터 구입사업</t>
  </si>
  <si>
    <t>내곡마을회</t>
  </si>
  <si>
    <t>○용동 이앙기 구매사업</t>
  </si>
  <si>
    <t>용동마을회</t>
  </si>
  <si>
    <t>○자하 볏짚 집게 및 파종기 구매사업</t>
  </si>
  <si>
    <t>자하마을회</t>
  </si>
  <si>
    <t>○신기 논두렁 조성기 구매사업</t>
  </si>
  <si>
    <t>신기마을회</t>
  </si>
  <si>
    <t>○천동 고추건조기 구매사업</t>
  </si>
  <si>
    <t>천동마을회</t>
  </si>
  <si>
    <t>○대사 양파이식기 구매사업</t>
  </si>
  <si>
    <t>대사마을회</t>
  </si>
  <si>
    <t>○귀농.귀향민 주택(빈집) 리모델링사업</t>
  </si>
  <si>
    <t>이승철 외 9명</t>
  </si>
  <si>
    <t>내탐마을, 양지마을</t>
  </si>
  <si>
    <t>○주민제안 농정 공모사업(특별회계)</t>
  </si>
  <si>
    <t>구암마을, 둔동마을</t>
  </si>
  <si>
    <t>이두영 외 39명</t>
  </si>
  <si>
    <t>김영연 외 3명</t>
  </si>
  <si>
    <t>전국한우협회 거창군지부</t>
  </si>
  <si>
    <t>거창애도니영농조합법인</t>
  </si>
  <si>
    <t>거창한우유기농영농조합법인</t>
  </si>
  <si>
    <t>강신길 외 71호</t>
  </si>
  <si>
    <t>(사)한국양봉협회거창군분회</t>
  </si>
  <si>
    <t>대한양계협회 거창군지부</t>
  </si>
  <si>
    <t>김영곤 외 22명</t>
  </si>
  <si>
    <t>○고능력 정액 지원</t>
  </si>
  <si>
    <t>대한수정사회 거창군지회</t>
  </si>
  <si>
    <t>전국한우협회 거창군지부, 대한수정사회 거창군지회</t>
  </si>
  <si>
    <t>윤종효 외 7호</t>
  </si>
  <si>
    <t>추여백 외 7호</t>
  </si>
  <si>
    <t>최동인 외 6호</t>
  </si>
  <si>
    <t>이상수 외 3호</t>
  </si>
  <si>
    <t>박성곤 외 13명</t>
  </si>
  <si>
    <t>박한열 외 21명</t>
  </si>
  <si>
    <t>○젖소 유방염 예방 지원</t>
  </si>
  <si>
    <t>추연백 외 7명</t>
  </si>
  <si>
    <t>○닭 감보로병 예방 지원</t>
  </si>
  <si>
    <t>최봉연 외 9명</t>
  </si>
  <si>
    <t>○닭 전염성기관지염 예방 지원</t>
  </si>
  <si>
    <t>㈜계진푸드</t>
  </si>
  <si>
    <t>백동물병원</t>
  </si>
  <si>
    <t>유정연</t>
  </si>
  <si>
    <t>최종훈 외 9명</t>
  </si>
  <si>
    <t>정판석 외 7개소</t>
  </si>
  <si>
    <t>박성준 외 253개소</t>
  </si>
  <si>
    <t>송변마을</t>
  </si>
  <si>
    <t>○고품질 최고쌀 단지조성</t>
  </si>
  <si>
    <t>장병철 외 4개소</t>
  </si>
  <si>
    <t>농협거창군농정지원단</t>
  </si>
  <si>
    <t>김영국 외 29</t>
  </si>
  <si>
    <t>시설원예연합회</t>
  </si>
  <si>
    <t>가조원우회 외 21</t>
  </si>
  <si>
    <t>노병규 외 15</t>
  </si>
  <si>
    <t>임종백 외 43</t>
  </si>
  <si>
    <t>김판용 외 4명</t>
  </si>
  <si>
    <t>박진성 외 64</t>
  </si>
  <si>
    <t>정성진 외 4명</t>
  </si>
  <si>
    <t>배순임 외 8명</t>
  </si>
  <si>
    <t>이현재 외 43명</t>
  </si>
  <si>
    <t>강승태 외 5명</t>
  </si>
  <si>
    <t>변영현 외 49명</t>
  </si>
  <si>
    <t>웅양영농법인 외 2단체</t>
  </si>
  <si>
    <t>김점락 외 9명</t>
  </si>
  <si>
    <t>○친환경농산물 인증수수료 지원</t>
  </si>
  <si>
    <t>박길영 외 80명</t>
  </si>
  <si>
    <t>○친환경농산물 생산지원사업</t>
  </si>
  <si>
    <t>경창숙 외 81명</t>
  </si>
  <si>
    <t>○친환경석회보르도액 지원</t>
  </si>
  <si>
    <t>친환경석회보르도액 사과작목반</t>
  </si>
  <si>
    <t>○가자 채종포 손실보상금 지원</t>
  </si>
  <si>
    <t>○매력있는 마을만들기</t>
  </si>
  <si>
    <t>웅곡마을 외 14개 마을</t>
  </si>
  <si>
    <t>○함께하는 마을만들기</t>
  </si>
  <si>
    <t>원성기마을 외 10개 마을</t>
  </si>
  <si>
    <t>한귀순, 정한구, 이창조</t>
  </si>
  <si>
    <t>○거창군 농산물 홍보차량 랩핑</t>
  </si>
  <si>
    <t>거창전국화물</t>
  </si>
  <si>
    <t>거창수출딸기연합사업단</t>
  </si>
  <si>
    <t>정대성 외 99명</t>
  </si>
  <si>
    <t>솔향담은장체험휴양마을</t>
  </si>
  <si>
    <t>수내마을기업 외 2</t>
  </si>
  <si>
    <t>맞춤형마을기업 대표기업 육성</t>
  </si>
  <si>
    <t>주상면 포덕동마을회, 웅양면 강천마을회, 
고제면 하개명마을회</t>
    <phoneticPr fontId="19" type="noConversion"/>
  </si>
  <si>
    <t>○청소년 유해환경 감시단운영, 민간자율감시단 운영</t>
    <phoneticPr fontId="19" type="noConversion"/>
  </si>
  <si>
    <t>평가결과</t>
    <phoneticPr fontId="19" type="noConversion"/>
  </si>
  <si>
    <t>계</t>
    <phoneticPr fontId="19" type="noConversion"/>
  </si>
  <si>
    <t>보조금</t>
    <phoneticPr fontId="19" type="noConversion"/>
  </si>
  <si>
    <t>사업자
자부담</t>
    <phoneticPr fontId="19" type="noConversion"/>
  </si>
  <si>
    <t>연번</t>
    <phoneticPr fontId="19" type="noConversion"/>
  </si>
  <si>
    <t>(단위:백만원)</t>
    <phoneticPr fontId="19" type="noConversion"/>
  </si>
  <si>
    <t>김영수 등 185명</t>
    <phoneticPr fontId="19" type="noConversion"/>
  </si>
  <si>
    <t>농업기술센터</t>
    <phoneticPr fontId="19" type="noConversion"/>
  </si>
  <si>
    <t>농업기술센터</t>
    <phoneticPr fontId="19" type="noConversion"/>
  </si>
  <si>
    <t>어윤진 외 10명</t>
    <phoneticPr fontId="19" type="noConversion"/>
  </si>
  <si>
    <t>○ 제10회 전국 청소년 천체관측대회</t>
    <phoneticPr fontId="19" type="noConversion"/>
  </si>
  <si>
    <t>거창YMCA, 
법무부 법사랑위원 거창지역연합회</t>
    <phoneticPr fontId="19" type="noConversion"/>
  </si>
  <si>
    <t>거창군 통합체육회</t>
    <phoneticPr fontId="19" type="noConversion"/>
  </si>
  <si>
    <t>○거창문화관광 버스투어</t>
    <phoneticPr fontId="19" type="noConversion"/>
  </si>
  <si>
    <t>도시건축과</t>
    <phoneticPr fontId="19" type="noConversion"/>
  </si>
  <si>
    <t>○거창군 자전거 대행진</t>
    <phoneticPr fontId="19" type="noConversion"/>
  </si>
  <si>
    <t>경상남도대회 종료</t>
    <phoneticPr fontId="19" type="noConversion"/>
  </si>
  <si>
    <t>○군민주도 과제공모(월성계곡 나무심기)</t>
    <phoneticPr fontId="19" type="noConversion"/>
  </si>
  <si>
    <t>○군민주도 과제공모(오류동마을공동체 텃밭 가꾸기)</t>
    <phoneticPr fontId="19" type="noConversion"/>
  </si>
  <si>
    <t>한국전쟁전후민간인희생자 
거창지역유족회</t>
    <phoneticPr fontId="19" type="noConversion"/>
  </si>
  <si>
    <t>바른선거를 위한
 거창군민의모임</t>
    <phoneticPr fontId="19" type="noConversion"/>
  </si>
  <si>
    <t>(사)범국민예의생활실천
운동본부 거창지부</t>
    <phoneticPr fontId="19" type="noConversion"/>
  </si>
  <si>
    <t>거창읍 한울소리 풍물패 외
11개소</t>
    <phoneticPr fontId="19" type="noConversion"/>
  </si>
  <si>
    <t>경남건축사협회 
거창지역건축사회</t>
    <phoneticPr fontId="19" type="noConversion"/>
  </si>
  <si>
    <t>농업기술센터</t>
    <phoneticPr fontId="19" type="noConversion"/>
  </si>
  <si>
    <t>거창일소리, 거창삼베일소리, 
거창삼베길쌈</t>
    <phoneticPr fontId="19" type="noConversion"/>
  </si>
  <si>
    <t>○제25회 한농연가족 체육대회</t>
    <phoneticPr fontId="19" type="noConversion"/>
  </si>
  <si>
    <t>○중소기업 사내행사지원</t>
    <phoneticPr fontId="19" type="noConversion"/>
  </si>
  <si>
    <t>승강기경제과</t>
    <phoneticPr fontId="19" type="noConversion"/>
  </si>
  <si>
    <t>○컨설팅 및 마케팅 지원</t>
    <phoneticPr fontId="19" type="noConversion"/>
  </si>
  <si>
    <t>보조사업자 없어 사업폐지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</si>
</sst>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17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b/>
      <sz val="11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>
      <alignment vertical="center"/>
    </xf>
    <xf numFmtId="0" fontId="22" fillId="33" borderId="10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>
      <alignment vertical="center"/>
    </xf>
    <xf numFmtId="0" fontId="22" fillId="33" borderId="10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vertical="center" shrinkToFit="1"/>
    </xf>
    <xf numFmtId="0" fontId="23" fillId="0" borderId="10" xfId="0" applyFont="1" applyFill="1" applyBorder="1" applyAlignment="1">
      <alignment vertical="center" shrinkToFit="1"/>
    </xf>
    <xf numFmtId="0" fontId="23" fillId="0" borderId="10" xfId="0" applyFont="1" applyFill="1" applyBorder="1" applyAlignment="1">
      <alignment horizontal="center" vertical="center" shrinkToFit="1"/>
    </xf>
    <xf numFmtId="41" fontId="23" fillId="0" borderId="10" xfId="1" applyFont="1" applyFill="1" applyBorder="1" applyAlignment="1">
      <alignment vertical="center" shrinkToFit="1"/>
    </xf>
    <xf numFmtId="0" fontId="24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vertical="center" shrinkToFi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left" vertical="center" shrinkToFit="1"/>
    </xf>
    <xf numFmtId="176" fontId="24" fillId="0" borderId="10" xfId="0" applyNumberFormat="1" applyFont="1" applyFill="1" applyBorder="1" applyAlignment="1">
      <alignment horizontal="right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left" vertical="center" shrinkToFit="1"/>
    </xf>
    <xf numFmtId="176" fontId="24" fillId="0" borderId="11" xfId="0" applyNumberFormat="1" applyFont="1" applyFill="1" applyBorder="1" applyAlignment="1">
      <alignment horizontal="right" vertical="center" shrinkToFit="1"/>
    </xf>
    <xf numFmtId="176" fontId="24" fillId="0" borderId="11" xfId="0" applyNumberFormat="1" applyFont="1" applyFill="1" applyBorder="1" applyAlignment="1">
      <alignment horizontal="center" vertical="center" shrinkToFit="1"/>
    </xf>
    <xf numFmtId="0" fontId="26" fillId="0" borderId="11" xfId="0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wrapText="1" shrinkToFit="1"/>
    </xf>
    <xf numFmtId="0" fontId="24" fillId="0" borderId="10" xfId="0" applyFont="1" applyFill="1" applyBorder="1" applyAlignment="1">
      <alignment horizontal="center" vertical="center" wrapText="1" shrinkToFit="1"/>
    </xf>
    <xf numFmtId="0" fontId="18" fillId="0" borderId="10" xfId="0" applyNumberFormat="1" applyFont="1" applyFill="1" applyBorder="1" applyAlignment="1">
      <alignment horizontal="center" vertical="center" shrinkToFit="1"/>
    </xf>
    <xf numFmtId="0" fontId="18" fillId="0" borderId="10" xfId="0" applyNumberFormat="1" applyFont="1" applyFill="1" applyBorder="1" applyAlignment="1">
      <alignment horizontal="left" vertical="center" shrinkToFit="1"/>
    </xf>
    <xf numFmtId="176" fontId="18" fillId="0" borderId="10" xfId="0" applyNumberFormat="1" applyFont="1" applyFill="1" applyBorder="1" applyAlignment="1">
      <alignment horizontal="right" vertical="center" shrinkToFit="1"/>
    </xf>
    <xf numFmtId="176" fontId="18" fillId="0" borderId="10" xfId="0" applyNumberFormat="1" applyFont="1" applyFill="1" applyBorder="1" applyAlignment="1">
      <alignment horizontal="center" vertical="center" shrinkToFit="1"/>
    </xf>
    <xf numFmtId="0" fontId="25" fillId="0" borderId="10" xfId="0" applyFont="1" applyFill="1" applyBorder="1" applyAlignment="1">
      <alignment horizontal="center" vertical="center" shrinkToFit="1"/>
    </xf>
    <xf numFmtId="41" fontId="24" fillId="0" borderId="10" xfId="1" applyFont="1" applyFill="1" applyBorder="1" applyAlignment="1">
      <alignment horizontal="center" vertical="center" shrinkToFit="1"/>
    </xf>
    <xf numFmtId="176" fontId="24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vertical="center" wrapText="1" shrinkToFit="1"/>
    </xf>
    <xf numFmtId="0" fontId="26" fillId="0" borderId="10" xfId="0" applyFont="1" applyFill="1" applyBorder="1" applyAlignment="1">
      <alignment vertical="center" wrapText="1" shrinkToFit="1"/>
    </xf>
    <xf numFmtId="0" fontId="27" fillId="0" borderId="10" xfId="0" applyFont="1" applyFill="1" applyBorder="1" applyAlignment="1">
      <alignment vertical="center" wrapText="1" shrinkToFit="1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10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 shrinkToFit="1"/>
    </xf>
    <xf numFmtId="0" fontId="21" fillId="0" borderId="10" xfId="0" applyFont="1" applyFill="1" applyBorder="1" applyAlignment="1">
      <alignment vertical="center" shrinkToFit="1"/>
    </xf>
    <xf numFmtId="0" fontId="20" fillId="0" borderId="0" xfId="0" applyFont="1" applyAlignment="1">
      <alignment horizontal="center" vertical="center"/>
    </xf>
  </cellXfs>
  <cellStyles count="43">
    <cellStyle name="20% - 강조색1" xfId="20" builtinId="30" customBuiltin="1"/>
    <cellStyle name="20% - 강조색2" xfId="24" builtinId="34" customBuiltin="1"/>
    <cellStyle name="20% - 강조색3" xfId="28" builtinId="38" customBuiltin="1"/>
    <cellStyle name="20% - 강조색4" xfId="32" builtinId="42" customBuiltin="1"/>
    <cellStyle name="20% - 강조색5" xfId="36" builtinId="46" customBuiltin="1"/>
    <cellStyle name="20% - 강조색6" xfId="40" builtinId="50" customBuiltin="1"/>
    <cellStyle name="40% - 강조색1" xfId="21" builtinId="31" customBuiltin="1"/>
    <cellStyle name="40% - 강조색2" xfId="25" builtinId="35" customBuiltin="1"/>
    <cellStyle name="40% - 강조색3" xfId="29" builtinId="39" customBuiltin="1"/>
    <cellStyle name="40% - 강조색4" xfId="33" builtinId="43" customBuiltin="1"/>
    <cellStyle name="40% - 강조색5" xfId="37" builtinId="47" customBuiltin="1"/>
    <cellStyle name="40% - 강조색6" xfId="41" builtinId="51" customBuiltin="1"/>
    <cellStyle name="60% - 강조색1" xfId="22" builtinId="32" customBuiltin="1"/>
    <cellStyle name="60% - 강조색2" xfId="26" builtinId="36" customBuiltin="1"/>
    <cellStyle name="60% - 강조색3" xfId="30" builtinId="40" customBuiltin="1"/>
    <cellStyle name="60% - 강조색4" xfId="34" builtinId="44" customBuiltin="1"/>
    <cellStyle name="60% - 강조색5" xfId="38" builtinId="48" customBuiltin="1"/>
    <cellStyle name="60% - 강조색6" xfId="42" builtinId="52" customBuiltin="1"/>
    <cellStyle name="강조색1" xfId="19" builtinId="29" customBuiltin="1"/>
    <cellStyle name="강조색2" xfId="23" builtinId="33" customBuiltin="1"/>
    <cellStyle name="강조색3" xfId="27" builtinId="37" customBuiltin="1"/>
    <cellStyle name="강조색4" xfId="31" builtinId="41" customBuiltin="1"/>
    <cellStyle name="강조색5" xfId="35" builtinId="45" customBuiltin="1"/>
    <cellStyle name="강조색6" xfId="39" builtinId="49" customBuiltin="1"/>
    <cellStyle name="경고문" xfId="15" builtinId="11" customBuiltin="1"/>
    <cellStyle name="계산" xfId="12" builtinId="22" customBuiltin="1"/>
    <cellStyle name="나쁨" xfId="8" builtinId="27" customBuiltin="1"/>
    <cellStyle name="메모" xfId="16" builtinId="10" customBuiltin="1"/>
    <cellStyle name="보통" xfId="9" builtinId="28" customBuiltin="1"/>
    <cellStyle name="설명 텍스트" xfId="17" builtinId="53" customBuiltin="1"/>
    <cellStyle name="셀 확인" xfId="14" builtinId="23" customBuiltin="1"/>
    <cellStyle name="쉼표 [0]" xfId="1" builtinId="6" customBuiltin="1"/>
    <cellStyle name="연결된 셀" xfId="13" builtinId="24" customBuiltin="1"/>
    <cellStyle name="요약" xfId="18" builtinId="25" customBuiltin="1"/>
    <cellStyle name="입력" xfId="10" builtinId="20" customBuiltin="1"/>
    <cellStyle name="제목" xfId="2" builtinId="15" customBuiltin="1"/>
    <cellStyle name="제목 1" xfId="3" builtinId="16" customBuiltin="1"/>
    <cellStyle name="제목 2" xfId="4" builtinId="17" customBuiltin="1"/>
    <cellStyle name="제목 3" xfId="5" builtinId="18" customBuiltin="1"/>
    <cellStyle name="제목 4" xfId="6" builtinId="19" customBuiltin="1"/>
    <cellStyle name="좋음" xfId="7" builtinId="26" customBuiltin="1"/>
    <cellStyle name="출력" xfId="11" builtinId="21" customBuiltin="1"/>
    <cellStyle name="표준" xfId="0" builtinId="0" customBuiltin="1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workbookViewId="0">
      <selection activeCell="C5" sqref="C5"/>
    </sheetView>
  </sheetViews>
  <sheetFormatPr defaultRowHeight="16.5"/>
  <cols>
    <col min="1" max="1" width="4.375" style="6" customWidth="1"/>
    <col min="2" max="2" width="13" customWidth="1"/>
    <col min="3" max="3" width="35" customWidth="1"/>
    <col min="4" max="4" width="21.75" style="1" customWidth="1"/>
    <col min="5" max="5" width="9.25" customWidth="1"/>
    <col min="6" max="6" width="10.25" style="6" customWidth="1"/>
    <col min="7" max="7" width="10.375" customWidth="1"/>
    <col min="8" max="8" width="9.75" hidden="1" customWidth="1"/>
    <col min="9" max="9" width="14.375" style="1" customWidth="1"/>
  </cols>
  <sheetData>
    <row r="1" spans="1:14" ht="31.5" customHeight="1">
      <c r="B1" s="48" t="s">
        <v>437</v>
      </c>
      <c r="C1" s="48"/>
      <c r="D1" s="48"/>
      <c r="E1" s="48"/>
      <c r="F1" s="48"/>
      <c r="G1" s="48"/>
      <c r="H1" s="48"/>
      <c r="I1" s="48"/>
    </row>
    <row r="2" spans="1:14">
      <c r="I2" s="9" t="s">
        <v>578</v>
      </c>
    </row>
    <row r="3" spans="1:14" s="2" customFormat="1" ht="31.5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</row>
    <row r="4" spans="1:14" s="2" customFormat="1" ht="27.75" customHeight="1">
      <c r="A4" s="20"/>
      <c r="B4" s="11"/>
      <c r="C4" s="12" t="str">
        <f>SUBTOTAL(3,C5:C88)&amp;"개 사업"</f>
        <v>84개 사업</v>
      </c>
      <c r="D4" s="12"/>
      <c r="E4" s="13">
        <f>SUM(E5:E87)</f>
        <v>1490.0079999999998</v>
      </c>
      <c r="F4" s="13">
        <f>SUM(F5:F87)</f>
        <v>1275.027</v>
      </c>
      <c r="G4" s="13">
        <f>SUM(G5:G87)</f>
        <v>214.98100000000002</v>
      </c>
      <c r="H4" s="14"/>
      <c r="I4" s="12"/>
    </row>
    <row r="5" spans="1:14" s="2" customFormat="1" ht="24" customHeight="1">
      <c r="A5" s="20">
        <v>1</v>
      </c>
      <c r="B5" s="23" t="s">
        <v>264</v>
      </c>
      <c r="C5" s="24" t="s">
        <v>265</v>
      </c>
      <c r="D5" s="23" t="s">
        <v>387</v>
      </c>
      <c r="E5" s="25">
        <f t="shared" ref="E5:E36" si="0">SUM(F5:G5)</f>
        <v>30</v>
      </c>
      <c r="F5" s="25">
        <v>30</v>
      </c>
      <c r="G5" s="25">
        <v>0</v>
      </c>
      <c r="H5" s="19">
        <v>94</v>
      </c>
      <c r="I5" s="26" t="str">
        <f t="shared" ref="I5:I36" si="1">IF(H5&gt;=90,"매우우수",IF(H5&gt;=80,"우수",IF(H5&gt;=60,"보통",IF(H5&gt;=50,"미흡","매우미흡"))))</f>
        <v>매우우수</v>
      </c>
    </row>
    <row r="6" spans="1:14" s="2" customFormat="1" ht="24" customHeight="1">
      <c r="A6" s="20">
        <v>2</v>
      </c>
      <c r="B6" s="23" t="s">
        <v>0</v>
      </c>
      <c r="C6" s="24" t="s">
        <v>590</v>
      </c>
      <c r="D6" s="23" t="s">
        <v>323</v>
      </c>
      <c r="E6" s="25">
        <f t="shared" si="0"/>
        <v>10</v>
      </c>
      <c r="F6" s="25">
        <v>10</v>
      </c>
      <c r="G6" s="25">
        <v>0</v>
      </c>
      <c r="H6" s="19">
        <v>83</v>
      </c>
      <c r="I6" s="26" t="str">
        <f t="shared" si="1"/>
        <v>우수</v>
      </c>
    </row>
    <row r="7" spans="1:14" s="2" customFormat="1" ht="24" customHeight="1">
      <c r="A7" s="20">
        <v>3</v>
      </c>
      <c r="B7" s="23" t="s">
        <v>0</v>
      </c>
      <c r="C7" s="24" t="s">
        <v>439</v>
      </c>
      <c r="D7" s="23" t="s">
        <v>324</v>
      </c>
      <c r="E7" s="25">
        <f t="shared" si="0"/>
        <v>10</v>
      </c>
      <c r="F7" s="25">
        <v>10</v>
      </c>
      <c r="G7" s="25">
        <v>0</v>
      </c>
      <c r="H7" s="19">
        <v>90</v>
      </c>
      <c r="I7" s="26" t="str">
        <f t="shared" si="1"/>
        <v>매우우수</v>
      </c>
      <c r="N7" s="8"/>
    </row>
    <row r="8" spans="1:14" s="2" customFormat="1" ht="24" customHeight="1">
      <c r="A8" s="20">
        <v>4</v>
      </c>
      <c r="B8" s="23" t="s">
        <v>0</v>
      </c>
      <c r="C8" s="24" t="s">
        <v>591</v>
      </c>
      <c r="D8" s="23" t="s">
        <v>325</v>
      </c>
      <c r="E8" s="25">
        <f t="shared" si="0"/>
        <v>3.875</v>
      </c>
      <c r="F8" s="25">
        <v>2</v>
      </c>
      <c r="G8" s="25">
        <v>1.875</v>
      </c>
      <c r="H8" s="19">
        <v>75</v>
      </c>
      <c r="I8" s="26" t="str">
        <f t="shared" si="1"/>
        <v>보통</v>
      </c>
    </row>
    <row r="9" spans="1:14" s="2" customFormat="1" ht="24" customHeight="1">
      <c r="A9" s="20">
        <v>5</v>
      </c>
      <c r="B9" s="23" t="s">
        <v>157</v>
      </c>
      <c r="C9" s="24" t="s">
        <v>158</v>
      </c>
      <c r="D9" s="23" t="s">
        <v>360</v>
      </c>
      <c r="E9" s="25">
        <f t="shared" si="0"/>
        <v>30</v>
      </c>
      <c r="F9" s="25">
        <v>30</v>
      </c>
      <c r="G9" s="25">
        <v>0</v>
      </c>
      <c r="H9" s="19">
        <v>95</v>
      </c>
      <c r="I9" s="26" t="str">
        <f t="shared" si="1"/>
        <v>매우우수</v>
      </c>
    </row>
    <row r="10" spans="1:14" s="2" customFormat="1" ht="24" customHeight="1">
      <c r="A10" s="20">
        <v>6</v>
      </c>
      <c r="B10" s="23" t="s">
        <v>157</v>
      </c>
      <c r="C10" s="24" t="s">
        <v>159</v>
      </c>
      <c r="D10" s="23" t="s">
        <v>361</v>
      </c>
      <c r="E10" s="25">
        <f t="shared" si="0"/>
        <v>1.5</v>
      </c>
      <c r="F10" s="25">
        <v>1.5</v>
      </c>
      <c r="G10" s="25">
        <v>0</v>
      </c>
      <c r="H10" s="19">
        <v>71</v>
      </c>
      <c r="I10" s="26" t="str">
        <f t="shared" si="1"/>
        <v>보통</v>
      </c>
    </row>
    <row r="11" spans="1:14" s="2" customFormat="1" ht="24" customHeight="1">
      <c r="A11" s="20">
        <v>7</v>
      </c>
      <c r="B11" s="23" t="s">
        <v>157</v>
      </c>
      <c r="C11" s="24" t="s">
        <v>159</v>
      </c>
      <c r="D11" s="23" t="s">
        <v>362</v>
      </c>
      <c r="E11" s="25">
        <f t="shared" si="0"/>
        <v>1.5</v>
      </c>
      <c r="F11" s="25">
        <v>1.5</v>
      </c>
      <c r="G11" s="25">
        <v>0</v>
      </c>
      <c r="H11" s="19">
        <v>66</v>
      </c>
      <c r="I11" s="26" t="str">
        <f t="shared" si="1"/>
        <v>보통</v>
      </c>
    </row>
    <row r="12" spans="1:14" s="2" customFormat="1" ht="24" customHeight="1">
      <c r="A12" s="20">
        <v>8</v>
      </c>
      <c r="B12" s="23" t="s">
        <v>157</v>
      </c>
      <c r="C12" s="24" t="s">
        <v>159</v>
      </c>
      <c r="D12" s="23" t="s">
        <v>363</v>
      </c>
      <c r="E12" s="25">
        <f t="shared" si="0"/>
        <v>3</v>
      </c>
      <c r="F12" s="25">
        <v>3</v>
      </c>
      <c r="G12" s="25">
        <v>0</v>
      </c>
      <c r="H12" s="19">
        <v>93</v>
      </c>
      <c r="I12" s="26" t="str">
        <f t="shared" si="1"/>
        <v>매우우수</v>
      </c>
    </row>
    <row r="13" spans="1:14" s="2" customFormat="1" ht="24" customHeight="1">
      <c r="A13" s="20">
        <v>9</v>
      </c>
      <c r="B13" s="23" t="s">
        <v>157</v>
      </c>
      <c r="C13" s="24" t="s">
        <v>364</v>
      </c>
      <c r="D13" s="23" t="s">
        <v>365</v>
      </c>
      <c r="E13" s="25">
        <f t="shared" si="0"/>
        <v>6.44</v>
      </c>
      <c r="F13" s="25">
        <v>6.44</v>
      </c>
      <c r="G13" s="25">
        <v>0</v>
      </c>
      <c r="H13" s="19">
        <v>95</v>
      </c>
      <c r="I13" s="26" t="str">
        <f t="shared" si="1"/>
        <v>매우우수</v>
      </c>
    </row>
    <row r="14" spans="1:14" s="2" customFormat="1" ht="24" customHeight="1">
      <c r="A14" s="20">
        <v>10</v>
      </c>
      <c r="B14" s="23" t="s">
        <v>157</v>
      </c>
      <c r="C14" s="24" t="s">
        <v>366</v>
      </c>
      <c r="D14" s="23" t="s">
        <v>365</v>
      </c>
      <c r="E14" s="25">
        <f t="shared" si="0"/>
        <v>2.4</v>
      </c>
      <c r="F14" s="25">
        <v>2.4</v>
      </c>
      <c r="G14" s="25">
        <v>0</v>
      </c>
      <c r="H14" s="19">
        <v>95</v>
      </c>
      <c r="I14" s="26" t="str">
        <f t="shared" si="1"/>
        <v>매우우수</v>
      </c>
    </row>
    <row r="15" spans="1:14" s="2" customFormat="1" ht="24" customHeight="1">
      <c r="A15" s="20">
        <v>11</v>
      </c>
      <c r="B15" s="23" t="s">
        <v>157</v>
      </c>
      <c r="C15" s="24" t="s">
        <v>367</v>
      </c>
      <c r="D15" s="23" t="s">
        <v>365</v>
      </c>
      <c r="E15" s="25">
        <f t="shared" si="0"/>
        <v>2.1</v>
      </c>
      <c r="F15" s="25">
        <v>2.1</v>
      </c>
      <c r="G15" s="25">
        <v>0</v>
      </c>
      <c r="H15" s="19">
        <v>95</v>
      </c>
      <c r="I15" s="26" t="str">
        <f t="shared" si="1"/>
        <v>매우우수</v>
      </c>
    </row>
    <row r="16" spans="1:14" s="2" customFormat="1" ht="24" customHeight="1">
      <c r="A16" s="20">
        <v>12</v>
      </c>
      <c r="B16" s="23" t="s">
        <v>157</v>
      </c>
      <c r="C16" s="24" t="s">
        <v>368</v>
      </c>
      <c r="D16" s="23" t="s">
        <v>369</v>
      </c>
      <c r="E16" s="25">
        <f t="shared" si="0"/>
        <v>35</v>
      </c>
      <c r="F16" s="25">
        <v>35</v>
      </c>
      <c r="G16" s="25">
        <v>0</v>
      </c>
      <c r="H16" s="19">
        <v>95</v>
      </c>
      <c r="I16" s="26" t="str">
        <f t="shared" si="1"/>
        <v>매우우수</v>
      </c>
    </row>
    <row r="17" spans="1:9" s="2" customFormat="1" ht="24" customHeight="1">
      <c r="A17" s="20">
        <v>13</v>
      </c>
      <c r="B17" s="23" t="s">
        <v>597</v>
      </c>
      <c r="C17" s="24" t="s">
        <v>167</v>
      </c>
      <c r="D17" s="23" t="s">
        <v>373</v>
      </c>
      <c r="E17" s="25">
        <f t="shared" si="0"/>
        <v>9</v>
      </c>
      <c r="F17" s="25">
        <v>9</v>
      </c>
      <c r="G17" s="25">
        <v>0</v>
      </c>
      <c r="H17" s="19">
        <v>90</v>
      </c>
      <c r="I17" s="26" t="str">
        <f t="shared" si="1"/>
        <v>매우우수</v>
      </c>
    </row>
    <row r="18" spans="1:9" s="2" customFormat="1" ht="24" customHeight="1">
      <c r="A18" s="20">
        <v>14</v>
      </c>
      <c r="B18" s="23" t="s">
        <v>597</v>
      </c>
      <c r="C18" s="24" t="s">
        <v>169</v>
      </c>
      <c r="D18" s="23" t="s">
        <v>285</v>
      </c>
      <c r="E18" s="25">
        <f t="shared" si="0"/>
        <v>1.2</v>
      </c>
      <c r="F18" s="25">
        <v>1.2</v>
      </c>
      <c r="G18" s="25">
        <v>0</v>
      </c>
      <c r="H18" s="19">
        <v>90</v>
      </c>
      <c r="I18" s="26" t="str">
        <f t="shared" si="1"/>
        <v>매우우수</v>
      </c>
    </row>
    <row r="19" spans="1:9" s="2" customFormat="1" ht="24" customHeight="1">
      <c r="A19" s="20">
        <v>15</v>
      </c>
      <c r="B19" s="23" t="s">
        <v>597</v>
      </c>
      <c r="C19" s="24" t="s">
        <v>170</v>
      </c>
      <c r="D19" s="23" t="s">
        <v>374</v>
      </c>
      <c r="E19" s="25">
        <f t="shared" si="0"/>
        <v>3</v>
      </c>
      <c r="F19" s="25">
        <v>3</v>
      </c>
      <c r="G19" s="25">
        <v>0</v>
      </c>
      <c r="H19" s="19">
        <v>90</v>
      </c>
      <c r="I19" s="26" t="str">
        <f t="shared" si="1"/>
        <v>매우우수</v>
      </c>
    </row>
    <row r="20" spans="1:9" s="2" customFormat="1" ht="24" customHeight="1">
      <c r="A20" s="20">
        <v>16</v>
      </c>
      <c r="B20" s="23" t="s">
        <v>597</v>
      </c>
      <c r="C20" s="24" t="s">
        <v>176</v>
      </c>
      <c r="D20" s="23" t="s">
        <v>375</v>
      </c>
      <c r="E20" s="25">
        <f t="shared" si="0"/>
        <v>7.7889999999999997</v>
      </c>
      <c r="F20" s="25">
        <v>7.7889999999999997</v>
      </c>
      <c r="G20" s="25">
        <v>0</v>
      </c>
      <c r="H20" s="19">
        <v>85</v>
      </c>
      <c r="I20" s="26" t="str">
        <f t="shared" si="1"/>
        <v>우수</v>
      </c>
    </row>
    <row r="21" spans="1:9" s="2" customFormat="1" ht="24" customHeight="1">
      <c r="A21" s="20">
        <v>17</v>
      </c>
      <c r="B21" s="23" t="s">
        <v>597</v>
      </c>
      <c r="C21" s="24" t="s">
        <v>177</v>
      </c>
      <c r="D21" s="23" t="s">
        <v>375</v>
      </c>
      <c r="E21" s="25">
        <f t="shared" si="0"/>
        <v>1</v>
      </c>
      <c r="F21" s="25">
        <v>1</v>
      </c>
      <c r="G21" s="25">
        <v>0</v>
      </c>
      <c r="H21" s="19">
        <v>80</v>
      </c>
      <c r="I21" s="26" t="str">
        <f t="shared" si="1"/>
        <v>우수</v>
      </c>
    </row>
    <row r="22" spans="1:9" s="2" customFormat="1" ht="24" customHeight="1">
      <c r="A22" s="20">
        <v>18</v>
      </c>
      <c r="B22" s="23" t="s">
        <v>597</v>
      </c>
      <c r="C22" s="24" t="s">
        <v>178</v>
      </c>
      <c r="D22" s="23" t="s">
        <v>375</v>
      </c>
      <c r="E22" s="25">
        <f t="shared" si="0"/>
        <v>8</v>
      </c>
      <c r="F22" s="25">
        <v>8</v>
      </c>
      <c r="G22" s="25">
        <v>0</v>
      </c>
      <c r="H22" s="19">
        <v>90</v>
      </c>
      <c r="I22" s="26" t="str">
        <f t="shared" si="1"/>
        <v>매우우수</v>
      </c>
    </row>
    <row r="23" spans="1:9" s="2" customFormat="1" ht="24" customHeight="1">
      <c r="A23" s="20">
        <v>19</v>
      </c>
      <c r="B23" s="23" t="s">
        <v>597</v>
      </c>
      <c r="C23" s="24" t="s">
        <v>179</v>
      </c>
      <c r="D23" s="23" t="s">
        <v>375</v>
      </c>
      <c r="E23" s="25">
        <f t="shared" si="0"/>
        <v>30</v>
      </c>
      <c r="F23" s="25">
        <v>30</v>
      </c>
      <c r="G23" s="25">
        <v>0</v>
      </c>
      <c r="H23" s="19">
        <v>95</v>
      </c>
      <c r="I23" s="26" t="str">
        <f t="shared" si="1"/>
        <v>매우우수</v>
      </c>
    </row>
    <row r="24" spans="1:9" s="2" customFormat="1" ht="24" customHeight="1">
      <c r="A24" s="20">
        <v>20</v>
      </c>
      <c r="B24" s="23" t="s">
        <v>597</v>
      </c>
      <c r="C24" s="24" t="s">
        <v>376</v>
      </c>
      <c r="D24" s="23" t="s">
        <v>377</v>
      </c>
      <c r="E24" s="25">
        <f t="shared" si="0"/>
        <v>19.148</v>
      </c>
      <c r="F24" s="25">
        <v>14.73</v>
      </c>
      <c r="G24" s="25">
        <v>4.4180000000000001</v>
      </c>
      <c r="H24" s="19">
        <v>80</v>
      </c>
      <c r="I24" s="26" t="str">
        <f t="shared" si="1"/>
        <v>우수</v>
      </c>
    </row>
    <row r="25" spans="1:9" s="2" customFormat="1" ht="24" customHeight="1">
      <c r="A25" s="20">
        <v>21</v>
      </c>
      <c r="B25" s="23" t="s">
        <v>597</v>
      </c>
      <c r="C25" s="24" t="s">
        <v>236</v>
      </c>
      <c r="D25" s="23" t="s">
        <v>378</v>
      </c>
      <c r="E25" s="25">
        <f t="shared" si="0"/>
        <v>10</v>
      </c>
      <c r="F25" s="25">
        <v>10</v>
      </c>
      <c r="G25" s="25"/>
      <c r="H25" s="19">
        <v>93</v>
      </c>
      <c r="I25" s="26" t="str">
        <f t="shared" si="1"/>
        <v>매우우수</v>
      </c>
    </row>
    <row r="26" spans="1:9" s="2" customFormat="1" ht="24" customHeight="1">
      <c r="A26" s="20">
        <v>22</v>
      </c>
      <c r="B26" s="23" t="s">
        <v>597</v>
      </c>
      <c r="C26" s="24" t="s">
        <v>237</v>
      </c>
      <c r="D26" s="23" t="s">
        <v>379</v>
      </c>
      <c r="E26" s="25">
        <f t="shared" si="0"/>
        <v>60.033999999999999</v>
      </c>
      <c r="F26" s="25">
        <v>29.998999999999999</v>
      </c>
      <c r="G26" s="25">
        <v>30.035</v>
      </c>
      <c r="H26" s="19">
        <v>92</v>
      </c>
      <c r="I26" s="26" t="str">
        <f t="shared" si="1"/>
        <v>매우우수</v>
      </c>
    </row>
    <row r="27" spans="1:9" s="2" customFormat="1" ht="24" customHeight="1">
      <c r="A27" s="20">
        <v>23</v>
      </c>
      <c r="B27" s="23" t="s">
        <v>597</v>
      </c>
      <c r="C27" s="24" t="s">
        <v>238</v>
      </c>
      <c r="D27" s="23" t="s">
        <v>380</v>
      </c>
      <c r="E27" s="25">
        <f t="shared" si="0"/>
        <v>19.434000000000001</v>
      </c>
      <c r="F27" s="25">
        <v>19.434000000000001</v>
      </c>
      <c r="G27" s="25">
        <v>0</v>
      </c>
      <c r="H27" s="19">
        <v>92</v>
      </c>
      <c r="I27" s="26" t="str">
        <f t="shared" si="1"/>
        <v>매우우수</v>
      </c>
    </row>
    <row r="28" spans="1:9" s="2" customFormat="1" ht="24" customHeight="1">
      <c r="A28" s="20">
        <v>24</v>
      </c>
      <c r="B28" s="23" t="s">
        <v>597</v>
      </c>
      <c r="C28" s="24" t="s">
        <v>247</v>
      </c>
      <c r="D28" s="23" t="s">
        <v>381</v>
      </c>
      <c r="E28" s="25">
        <f t="shared" si="0"/>
        <v>5.5049999999999999</v>
      </c>
      <c r="F28" s="25">
        <v>5.5049999999999999</v>
      </c>
      <c r="G28" s="25">
        <v>0</v>
      </c>
      <c r="H28" s="19">
        <v>88</v>
      </c>
      <c r="I28" s="26" t="str">
        <f t="shared" si="1"/>
        <v>우수</v>
      </c>
    </row>
    <row r="29" spans="1:9" s="2" customFormat="1" ht="30.75" customHeight="1">
      <c r="A29" s="20">
        <v>25</v>
      </c>
      <c r="B29" s="23" t="s">
        <v>597</v>
      </c>
      <c r="C29" s="24" t="s">
        <v>248</v>
      </c>
      <c r="D29" s="23" t="s">
        <v>382</v>
      </c>
      <c r="E29" s="25">
        <f t="shared" si="0"/>
        <v>25</v>
      </c>
      <c r="F29" s="25">
        <v>25</v>
      </c>
      <c r="G29" s="25">
        <v>0</v>
      </c>
      <c r="H29" s="19">
        <v>95</v>
      </c>
      <c r="I29" s="26" t="str">
        <f t="shared" si="1"/>
        <v>매우우수</v>
      </c>
    </row>
    <row r="30" spans="1:9" s="2" customFormat="1" ht="24" customHeight="1">
      <c r="A30" s="20">
        <v>26</v>
      </c>
      <c r="B30" s="27" t="s">
        <v>161</v>
      </c>
      <c r="C30" s="28" t="s">
        <v>162</v>
      </c>
      <c r="D30" s="27" t="s">
        <v>370</v>
      </c>
      <c r="E30" s="29">
        <f t="shared" si="0"/>
        <v>5</v>
      </c>
      <c r="F30" s="29">
        <v>5</v>
      </c>
      <c r="G30" s="29">
        <v>0</v>
      </c>
      <c r="H30" s="30">
        <v>92</v>
      </c>
      <c r="I30" s="31" t="str">
        <f t="shared" si="1"/>
        <v>매우우수</v>
      </c>
    </row>
    <row r="31" spans="1:9" s="2" customFormat="1" ht="24" customHeight="1">
      <c r="A31" s="20">
        <v>27</v>
      </c>
      <c r="B31" s="23" t="s">
        <v>161</v>
      </c>
      <c r="C31" s="24" t="s">
        <v>163</v>
      </c>
      <c r="D31" s="23" t="s">
        <v>370</v>
      </c>
      <c r="E31" s="25">
        <f t="shared" si="0"/>
        <v>5</v>
      </c>
      <c r="F31" s="25">
        <v>5</v>
      </c>
      <c r="G31" s="25">
        <v>0</v>
      </c>
      <c r="H31" s="19">
        <v>92</v>
      </c>
      <c r="I31" s="26" t="str">
        <f t="shared" si="1"/>
        <v>매우우수</v>
      </c>
    </row>
    <row r="32" spans="1:9" s="2" customFormat="1" ht="24" customHeight="1">
      <c r="A32" s="20">
        <v>28</v>
      </c>
      <c r="B32" s="23" t="s">
        <v>161</v>
      </c>
      <c r="C32" s="24" t="s">
        <v>164</v>
      </c>
      <c r="D32" s="23" t="s">
        <v>370</v>
      </c>
      <c r="E32" s="25">
        <f t="shared" si="0"/>
        <v>6.4</v>
      </c>
      <c r="F32" s="25">
        <v>6.2</v>
      </c>
      <c r="G32" s="25">
        <v>0.2</v>
      </c>
      <c r="H32" s="19">
        <v>92</v>
      </c>
      <c r="I32" s="26" t="str">
        <f t="shared" si="1"/>
        <v>매우우수</v>
      </c>
    </row>
    <row r="33" spans="1:9" s="2" customFormat="1" ht="24" customHeight="1">
      <c r="A33" s="20">
        <v>29</v>
      </c>
      <c r="B33" s="23" t="s">
        <v>161</v>
      </c>
      <c r="C33" s="24" t="s">
        <v>371</v>
      </c>
      <c r="D33" s="32" t="s">
        <v>596</v>
      </c>
      <c r="E33" s="25">
        <f t="shared" si="0"/>
        <v>60</v>
      </c>
      <c r="F33" s="25">
        <v>60</v>
      </c>
      <c r="G33" s="25">
        <v>0</v>
      </c>
      <c r="H33" s="19">
        <v>91</v>
      </c>
      <c r="I33" s="26" t="str">
        <f t="shared" si="1"/>
        <v>매우우수</v>
      </c>
    </row>
    <row r="34" spans="1:9" s="2" customFormat="1" ht="24" customHeight="1">
      <c r="A34" s="20">
        <v>30</v>
      </c>
      <c r="B34" s="23" t="s">
        <v>161</v>
      </c>
      <c r="C34" s="24" t="s">
        <v>165</v>
      </c>
      <c r="D34" s="23" t="s">
        <v>372</v>
      </c>
      <c r="E34" s="25">
        <f t="shared" si="0"/>
        <v>63.716999999999999</v>
      </c>
      <c r="F34" s="25">
        <v>31.858000000000001</v>
      </c>
      <c r="G34" s="25">
        <v>31.859000000000002</v>
      </c>
      <c r="H34" s="19">
        <v>92</v>
      </c>
      <c r="I34" s="26" t="str">
        <f t="shared" si="1"/>
        <v>매우우수</v>
      </c>
    </row>
    <row r="35" spans="1:9" s="2" customFormat="1" ht="24" customHeight="1">
      <c r="A35" s="20">
        <v>31</v>
      </c>
      <c r="B35" s="23" t="s">
        <v>108</v>
      </c>
      <c r="C35" s="24" t="s">
        <v>351</v>
      </c>
      <c r="D35" s="17" t="s">
        <v>286</v>
      </c>
      <c r="E35" s="25">
        <f t="shared" si="0"/>
        <v>28.763000000000002</v>
      </c>
      <c r="F35" s="25">
        <v>28.763000000000002</v>
      </c>
      <c r="G35" s="25">
        <v>0</v>
      </c>
      <c r="H35" s="17">
        <v>50</v>
      </c>
      <c r="I35" s="26" t="str">
        <f t="shared" si="1"/>
        <v>미흡</v>
      </c>
    </row>
    <row r="36" spans="1:9" s="2" customFormat="1" ht="24" customHeight="1">
      <c r="A36" s="20">
        <v>32</v>
      </c>
      <c r="B36" s="23" t="s">
        <v>108</v>
      </c>
      <c r="C36" s="24" t="s">
        <v>110</v>
      </c>
      <c r="D36" s="17" t="s">
        <v>288</v>
      </c>
      <c r="E36" s="25">
        <f t="shared" si="0"/>
        <v>5.75</v>
      </c>
      <c r="F36" s="25">
        <v>5</v>
      </c>
      <c r="G36" s="25">
        <v>0.75</v>
      </c>
      <c r="H36" s="17">
        <v>88</v>
      </c>
      <c r="I36" s="26" t="str">
        <f t="shared" si="1"/>
        <v>우수</v>
      </c>
    </row>
    <row r="37" spans="1:9" s="2" customFormat="1" ht="24" customHeight="1">
      <c r="A37" s="20">
        <v>33</v>
      </c>
      <c r="B37" s="23" t="s">
        <v>108</v>
      </c>
      <c r="C37" s="24" t="s">
        <v>111</v>
      </c>
      <c r="D37" s="17" t="s">
        <v>288</v>
      </c>
      <c r="E37" s="25">
        <f t="shared" ref="E37:E68" si="2">SUM(F37:G37)</f>
        <v>18.600000000000001</v>
      </c>
      <c r="F37" s="25">
        <v>18</v>
      </c>
      <c r="G37" s="25">
        <v>0.6</v>
      </c>
      <c r="H37" s="17">
        <v>94</v>
      </c>
      <c r="I37" s="26" t="str">
        <f t="shared" ref="I37:I68" si="3">IF(H37&gt;=90,"매우우수",IF(H37&gt;=80,"우수",IF(H37&gt;=60,"보통",IF(H37&gt;=50,"미흡","매우미흡"))))</f>
        <v>매우우수</v>
      </c>
    </row>
    <row r="38" spans="1:9" s="2" customFormat="1" ht="24" customHeight="1">
      <c r="A38" s="20">
        <v>34</v>
      </c>
      <c r="B38" s="23" t="s">
        <v>108</v>
      </c>
      <c r="C38" s="24" t="s">
        <v>112</v>
      </c>
      <c r="D38" s="17" t="s">
        <v>288</v>
      </c>
      <c r="E38" s="25">
        <f t="shared" si="2"/>
        <v>8.3000000000000007</v>
      </c>
      <c r="F38" s="25">
        <v>7</v>
      </c>
      <c r="G38" s="25">
        <v>1.3</v>
      </c>
      <c r="H38" s="17">
        <v>83</v>
      </c>
      <c r="I38" s="26" t="str">
        <f t="shared" si="3"/>
        <v>우수</v>
      </c>
    </row>
    <row r="39" spans="1:9" s="2" customFormat="1" ht="24" customHeight="1">
      <c r="A39" s="20">
        <v>35</v>
      </c>
      <c r="B39" s="23" t="s">
        <v>108</v>
      </c>
      <c r="C39" s="24" t="s">
        <v>113</v>
      </c>
      <c r="D39" s="17" t="s">
        <v>352</v>
      </c>
      <c r="E39" s="25">
        <f t="shared" si="2"/>
        <v>10.620000000000001</v>
      </c>
      <c r="F39" s="25">
        <v>8</v>
      </c>
      <c r="G39" s="25">
        <v>2.62</v>
      </c>
      <c r="H39" s="17">
        <v>82</v>
      </c>
      <c r="I39" s="26" t="str">
        <f t="shared" si="3"/>
        <v>우수</v>
      </c>
    </row>
    <row r="40" spans="1:9" s="2" customFormat="1" ht="24" customHeight="1">
      <c r="A40" s="20">
        <v>36</v>
      </c>
      <c r="B40" s="23" t="s">
        <v>108</v>
      </c>
      <c r="C40" s="24" t="s">
        <v>114</v>
      </c>
      <c r="D40" s="17" t="s">
        <v>353</v>
      </c>
      <c r="E40" s="25">
        <f t="shared" si="2"/>
        <v>4.3</v>
      </c>
      <c r="F40" s="25">
        <v>4</v>
      </c>
      <c r="G40" s="25">
        <v>0.3</v>
      </c>
      <c r="H40" s="17">
        <v>85</v>
      </c>
      <c r="I40" s="26" t="str">
        <f t="shared" si="3"/>
        <v>우수</v>
      </c>
    </row>
    <row r="41" spans="1:9" s="2" customFormat="1" ht="24" customHeight="1">
      <c r="A41" s="20">
        <v>37</v>
      </c>
      <c r="B41" s="23" t="s">
        <v>108</v>
      </c>
      <c r="C41" s="24" t="s">
        <v>115</v>
      </c>
      <c r="D41" s="33" t="s">
        <v>594</v>
      </c>
      <c r="E41" s="25">
        <f t="shared" si="2"/>
        <v>11.2</v>
      </c>
      <c r="F41" s="25">
        <v>10</v>
      </c>
      <c r="G41" s="25">
        <v>1.2</v>
      </c>
      <c r="H41" s="17">
        <v>73</v>
      </c>
      <c r="I41" s="26" t="str">
        <f t="shared" si="3"/>
        <v>보통</v>
      </c>
    </row>
    <row r="42" spans="1:9" s="2" customFormat="1" ht="24" customHeight="1">
      <c r="A42" s="20">
        <v>38</v>
      </c>
      <c r="B42" s="23" t="s">
        <v>108</v>
      </c>
      <c r="C42" s="24" t="s">
        <v>354</v>
      </c>
      <c r="D42" s="17" t="s">
        <v>355</v>
      </c>
      <c r="E42" s="25">
        <f t="shared" si="2"/>
        <v>24</v>
      </c>
      <c r="F42" s="25">
        <v>24</v>
      </c>
      <c r="G42" s="25">
        <v>0</v>
      </c>
      <c r="H42" s="17">
        <v>87</v>
      </c>
      <c r="I42" s="26" t="str">
        <f t="shared" si="3"/>
        <v>우수</v>
      </c>
    </row>
    <row r="43" spans="1:9" s="2" customFormat="1" ht="24" customHeight="1">
      <c r="A43" s="20">
        <v>39</v>
      </c>
      <c r="B43" s="23" t="s">
        <v>108</v>
      </c>
      <c r="C43" s="24" t="s">
        <v>116</v>
      </c>
      <c r="D43" s="17" t="s">
        <v>289</v>
      </c>
      <c r="E43" s="25">
        <f t="shared" si="2"/>
        <v>24</v>
      </c>
      <c r="F43" s="25">
        <v>15</v>
      </c>
      <c r="G43" s="25">
        <v>9</v>
      </c>
      <c r="H43" s="17">
        <v>87</v>
      </c>
      <c r="I43" s="26" t="str">
        <f t="shared" si="3"/>
        <v>우수</v>
      </c>
    </row>
    <row r="44" spans="1:9" s="2" customFormat="1" ht="24" customHeight="1">
      <c r="A44" s="20">
        <v>40</v>
      </c>
      <c r="B44" s="23" t="s">
        <v>108</v>
      </c>
      <c r="C44" s="24" t="s">
        <v>117</v>
      </c>
      <c r="D44" s="17" t="s">
        <v>290</v>
      </c>
      <c r="E44" s="25">
        <f t="shared" si="2"/>
        <v>3</v>
      </c>
      <c r="F44" s="25">
        <v>3</v>
      </c>
      <c r="G44" s="25">
        <v>0</v>
      </c>
      <c r="H44" s="17">
        <v>81</v>
      </c>
      <c r="I44" s="26" t="str">
        <f t="shared" si="3"/>
        <v>우수</v>
      </c>
    </row>
    <row r="45" spans="1:9" s="2" customFormat="1" ht="24" customHeight="1">
      <c r="A45" s="20">
        <v>41</v>
      </c>
      <c r="B45" s="23" t="s">
        <v>108</v>
      </c>
      <c r="C45" s="24" t="s">
        <v>118</v>
      </c>
      <c r="D45" s="17" t="s">
        <v>311</v>
      </c>
      <c r="E45" s="25">
        <f t="shared" si="2"/>
        <v>5</v>
      </c>
      <c r="F45" s="25">
        <v>5</v>
      </c>
      <c r="G45" s="25">
        <v>0</v>
      </c>
      <c r="H45" s="17">
        <v>83</v>
      </c>
      <c r="I45" s="26" t="str">
        <f t="shared" si="3"/>
        <v>우수</v>
      </c>
    </row>
    <row r="46" spans="1:9" s="2" customFormat="1" ht="24" customHeight="1">
      <c r="A46" s="20">
        <v>42</v>
      </c>
      <c r="B46" s="23" t="s">
        <v>108</v>
      </c>
      <c r="C46" s="24" t="s">
        <v>119</v>
      </c>
      <c r="D46" s="17" t="s">
        <v>290</v>
      </c>
      <c r="E46" s="25">
        <f t="shared" si="2"/>
        <v>3.8690000000000002</v>
      </c>
      <c r="F46" s="25">
        <v>2.8690000000000002</v>
      </c>
      <c r="G46" s="25">
        <v>1</v>
      </c>
      <c r="H46" s="17">
        <v>80</v>
      </c>
      <c r="I46" s="26" t="str">
        <f t="shared" si="3"/>
        <v>우수</v>
      </c>
    </row>
    <row r="47" spans="1:9" s="2" customFormat="1" ht="24" customHeight="1">
      <c r="A47" s="20">
        <v>43</v>
      </c>
      <c r="B47" s="23" t="s">
        <v>108</v>
      </c>
      <c r="C47" s="24" t="s">
        <v>356</v>
      </c>
      <c r="D47" s="17" t="s">
        <v>291</v>
      </c>
      <c r="E47" s="25">
        <f t="shared" si="2"/>
        <v>29.999000000000002</v>
      </c>
      <c r="F47" s="25">
        <v>20</v>
      </c>
      <c r="G47" s="25">
        <v>9.9990000000000006</v>
      </c>
      <c r="H47" s="17">
        <v>67</v>
      </c>
      <c r="I47" s="26" t="str">
        <f t="shared" si="3"/>
        <v>보통</v>
      </c>
    </row>
    <row r="48" spans="1:9" s="2" customFormat="1" ht="24" customHeight="1">
      <c r="A48" s="20">
        <v>44</v>
      </c>
      <c r="B48" s="23" t="s">
        <v>108</v>
      </c>
      <c r="C48" s="24" t="s">
        <v>120</v>
      </c>
      <c r="D48" s="17" t="s">
        <v>292</v>
      </c>
      <c r="E48" s="25">
        <f t="shared" si="2"/>
        <v>14.875</v>
      </c>
      <c r="F48" s="25">
        <v>9.9</v>
      </c>
      <c r="G48" s="25">
        <v>4.9749999999999996</v>
      </c>
      <c r="H48" s="17">
        <v>47</v>
      </c>
      <c r="I48" s="26" t="str">
        <f t="shared" si="3"/>
        <v>매우미흡</v>
      </c>
    </row>
    <row r="49" spans="1:9" s="2" customFormat="1" ht="24" customHeight="1">
      <c r="A49" s="20">
        <v>45</v>
      </c>
      <c r="B49" s="23" t="s">
        <v>108</v>
      </c>
      <c r="C49" s="24" t="s">
        <v>121</v>
      </c>
      <c r="D49" s="33" t="s">
        <v>595</v>
      </c>
      <c r="E49" s="25">
        <f t="shared" si="2"/>
        <v>22.04</v>
      </c>
      <c r="F49" s="25">
        <v>18</v>
      </c>
      <c r="G49" s="25">
        <v>4.04</v>
      </c>
      <c r="H49" s="17">
        <v>73</v>
      </c>
      <c r="I49" s="26" t="str">
        <f t="shared" si="3"/>
        <v>보통</v>
      </c>
    </row>
    <row r="50" spans="1:9" s="2" customFormat="1" ht="24" customHeight="1">
      <c r="A50" s="20">
        <v>46</v>
      </c>
      <c r="B50" s="23" t="s">
        <v>108</v>
      </c>
      <c r="C50" s="24" t="s">
        <v>141</v>
      </c>
      <c r="D50" s="17" t="s">
        <v>313</v>
      </c>
      <c r="E50" s="25">
        <f t="shared" si="2"/>
        <v>100</v>
      </c>
      <c r="F50" s="25">
        <v>100</v>
      </c>
      <c r="G50" s="25">
        <v>0</v>
      </c>
      <c r="H50" s="17">
        <v>90</v>
      </c>
      <c r="I50" s="26" t="str">
        <f t="shared" si="3"/>
        <v>매우우수</v>
      </c>
    </row>
    <row r="51" spans="1:9" s="2" customFormat="1" ht="24" customHeight="1">
      <c r="A51" s="20">
        <v>47</v>
      </c>
      <c r="B51" s="23" t="s">
        <v>108</v>
      </c>
      <c r="C51" s="24" t="s">
        <v>147</v>
      </c>
      <c r="D51" s="17" t="s">
        <v>310</v>
      </c>
      <c r="E51" s="25">
        <f t="shared" si="2"/>
        <v>5</v>
      </c>
      <c r="F51" s="25">
        <v>5</v>
      </c>
      <c r="G51" s="25">
        <v>0</v>
      </c>
      <c r="H51" s="17">
        <v>49</v>
      </c>
      <c r="I51" s="26" t="str">
        <f t="shared" si="3"/>
        <v>매우미흡</v>
      </c>
    </row>
    <row r="52" spans="1:9" s="2" customFormat="1" ht="24" customHeight="1">
      <c r="A52" s="20">
        <v>48</v>
      </c>
      <c r="B52" s="23" t="s">
        <v>108</v>
      </c>
      <c r="C52" s="24" t="s">
        <v>357</v>
      </c>
      <c r="D52" s="17" t="s">
        <v>358</v>
      </c>
      <c r="E52" s="25">
        <f t="shared" si="2"/>
        <v>5.8849999999999998</v>
      </c>
      <c r="F52" s="25">
        <v>5.8849999999999998</v>
      </c>
      <c r="G52" s="25">
        <v>0</v>
      </c>
      <c r="H52" s="17">
        <v>56</v>
      </c>
      <c r="I52" s="26" t="str">
        <f t="shared" si="3"/>
        <v>미흡</v>
      </c>
    </row>
    <row r="53" spans="1:9" s="2" customFormat="1" ht="24" customHeight="1">
      <c r="A53" s="20">
        <v>49</v>
      </c>
      <c r="B53" s="23" t="s">
        <v>108</v>
      </c>
      <c r="C53" s="24" t="s">
        <v>359</v>
      </c>
      <c r="D53" s="17" t="s">
        <v>293</v>
      </c>
      <c r="E53" s="25">
        <f t="shared" si="2"/>
        <v>13</v>
      </c>
      <c r="F53" s="25">
        <v>13</v>
      </c>
      <c r="G53" s="25">
        <v>0</v>
      </c>
      <c r="H53" s="17">
        <v>86</v>
      </c>
      <c r="I53" s="26" t="str">
        <f t="shared" si="3"/>
        <v>우수</v>
      </c>
    </row>
    <row r="54" spans="1:9" s="2" customFormat="1" ht="24" customHeight="1">
      <c r="A54" s="20">
        <v>50</v>
      </c>
      <c r="B54" s="23" t="s">
        <v>255</v>
      </c>
      <c r="C54" s="24" t="s">
        <v>256</v>
      </c>
      <c r="D54" s="23" t="s">
        <v>284</v>
      </c>
      <c r="E54" s="25">
        <f t="shared" si="2"/>
        <v>63.714999999999996</v>
      </c>
      <c r="F54" s="25">
        <v>49.4</v>
      </c>
      <c r="G54" s="25">
        <v>14.315</v>
      </c>
      <c r="H54" s="19">
        <v>84</v>
      </c>
      <c r="I54" s="26" t="str">
        <f t="shared" si="3"/>
        <v>우수</v>
      </c>
    </row>
    <row r="55" spans="1:9" s="2" customFormat="1" ht="24" customHeight="1">
      <c r="A55" s="20">
        <v>51</v>
      </c>
      <c r="B55" s="23" t="s">
        <v>255</v>
      </c>
      <c r="C55" s="24" t="s">
        <v>257</v>
      </c>
      <c r="D55" s="23" t="s">
        <v>284</v>
      </c>
      <c r="E55" s="25">
        <f t="shared" si="2"/>
        <v>35</v>
      </c>
      <c r="F55" s="25">
        <v>30</v>
      </c>
      <c r="G55" s="25">
        <v>5</v>
      </c>
      <c r="H55" s="19">
        <v>84</v>
      </c>
      <c r="I55" s="26" t="str">
        <f t="shared" si="3"/>
        <v>우수</v>
      </c>
    </row>
    <row r="56" spans="1:9" s="2" customFormat="1" ht="24" customHeight="1">
      <c r="A56" s="20">
        <v>52</v>
      </c>
      <c r="B56" s="23" t="s">
        <v>255</v>
      </c>
      <c r="C56" s="24" t="s">
        <v>385</v>
      </c>
      <c r="D56" s="23" t="s">
        <v>284</v>
      </c>
      <c r="E56" s="25">
        <f t="shared" si="2"/>
        <v>25.731999999999999</v>
      </c>
      <c r="F56" s="25">
        <v>20</v>
      </c>
      <c r="G56" s="25">
        <v>5.7320000000000002</v>
      </c>
      <c r="H56" s="19">
        <v>89</v>
      </c>
      <c r="I56" s="26" t="str">
        <f t="shared" si="3"/>
        <v>우수</v>
      </c>
    </row>
    <row r="57" spans="1:9" s="2" customFormat="1" ht="24" customHeight="1">
      <c r="A57" s="20">
        <v>53</v>
      </c>
      <c r="B57" s="23" t="s">
        <v>255</v>
      </c>
      <c r="C57" s="24" t="s">
        <v>261</v>
      </c>
      <c r="D57" s="23" t="s">
        <v>386</v>
      </c>
      <c r="E57" s="25">
        <f t="shared" si="2"/>
        <v>19.95</v>
      </c>
      <c r="F57" s="25">
        <v>19.95</v>
      </c>
      <c r="G57" s="25">
        <v>0</v>
      </c>
      <c r="H57" s="19">
        <v>89</v>
      </c>
      <c r="I57" s="26" t="str">
        <f t="shared" si="3"/>
        <v>우수</v>
      </c>
    </row>
    <row r="58" spans="1:9" s="2" customFormat="1" ht="24" customHeight="1">
      <c r="A58" s="20">
        <v>54</v>
      </c>
      <c r="B58" s="23" t="s">
        <v>255</v>
      </c>
      <c r="C58" s="24" t="s">
        <v>262</v>
      </c>
      <c r="D58" s="32" t="s">
        <v>598</v>
      </c>
      <c r="E58" s="25">
        <f t="shared" si="2"/>
        <v>19.95</v>
      </c>
      <c r="F58" s="25">
        <v>19.95</v>
      </c>
      <c r="G58" s="25">
        <v>0</v>
      </c>
      <c r="H58" s="19">
        <v>83</v>
      </c>
      <c r="I58" s="26" t="str">
        <f t="shared" si="3"/>
        <v>우수</v>
      </c>
    </row>
    <row r="59" spans="1:9" s="2" customFormat="1" ht="24" customHeight="1">
      <c r="A59" s="20">
        <v>55</v>
      </c>
      <c r="B59" s="23" t="s">
        <v>255</v>
      </c>
      <c r="C59" s="24" t="s">
        <v>263</v>
      </c>
      <c r="D59" s="32" t="s">
        <v>598</v>
      </c>
      <c r="E59" s="25">
        <f t="shared" si="2"/>
        <v>30</v>
      </c>
      <c r="F59" s="25">
        <v>30</v>
      </c>
      <c r="G59" s="25">
        <v>0</v>
      </c>
      <c r="H59" s="19">
        <v>89</v>
      </c>
      <c r="I59" s="26" t="str">
        <f t="shared" si="3"/>
        <v>우수</v>
      </c>
    </row>
    <row r="60" spans="1:9" s="2" customFormat="1" ht="24" customHeight="1">
      <c r="A60" s="20">
        <v>56</v>
      </c>
      <c r="B60" s="23" t="s">
        <v>252</v>
      </c>
      <c r="C60" s="24" t="s">
        <v>253</v>
      </c>
      <c r="D60" s="23" t="s">
        <v>383</v>
      </c>
      <c r="E60" s="25">
        <f t="shared" si="2"/>
        <v>105.3</v>
      </c>
      <c r="F60" s="25">
        <v>90</v>
      </c>
      <c r="G60" s="25">
        <v>15.3</v>
      </c>
      <c r="H60" s="19">
        <v>79</v>
      </c>
      <c r="I60" s="26" t="str">
        <f t="shared" si="3"/>
        <v>보통</v>
      </c>
    </row>
    <row r="61" spans="1:9" s="2" customFormat="1" ht="24" customHeight="1">
      <c r="A61" s="20">
        <v>57</v>
      </c>
      <c r="B61" s="23" t="s">
        <v>252</v>
      </c>
      <c r="C61" s="24" t="s">
        <v>254</v>
      </c>
      <c r="D61" s="23" t="s">
        <v>384</v>
      </c>
      <c r="E61" s="25">
        <f t="shared" si="2"/>
        <v>4</v>
      </c>
      <c r="F61" s="25">
        <v>3</v>
      </c>
      <c r="G61" s="25">
        <v>1</v>
      </c>
      <c r="H61" s="19">
        <v>71</v>
      </c>
      <c r="I61" s="26" t="str">
        <f t="shared" si="3"/>
        <v>보통</v>
      </c>
    </row>
    <row r="62" spans="1:9" s="2" customFormat="1" ht="24" customHeight="1">
      <c r="A62" s="20">
        <v>58</v>
      </c>
      <c r="B62" s="23" t="s">
        <v>100</v>
      </c>
      <c r="C62" s="24" t="s">
        <v>101</v>
      </c>
      <c r="D62" s="23" t="s">
        <v>341</v>
      </c>
      <c r="E62" s="25">
        <f t="shared" si="2"/>
        <v>24.715</v>
      </c>
      <c r="F62" s="25">
        <v>24</v>
      </c>
      <c r="G62" s="25">
        <v>0.71499999999999997</v>
      </c>
      <c r="H62" s="19">
        <v>82</v>
      </c>
      <c r="I62" s="26" t="str">
        <f t="shared" si="3"/>
        <v>우수</v>
      </c>
    </row>
    <row r="63" spans="1:9" s="2" customFormat="1" ht="24" customHeight="1">
      <c r="A63" s="20">
        <v>59</v>
      </c>
      <c r="B63" s="23" t="s">
        <v>100</v>
      </c>
      <c r="C63" s="24" t="s">
        <v>342</v>
      </c>
      <c r="D63" s="23" t="s">
        <v>343</v>
      </c>
      <c r="E63" s="25">
        <f t="shared" si="2"/>
        <v>22.016999999999999</v>
      </c>
      <c r="F63" s="25">
        <v>20</v>
      </c>
      <c r="G63" s="25">
        <v>2.0169999999999999</v>
      </c>
      <c r="H63" s="19">
        <v>94</v>
      </c>
      <c r="I63" s="26" t="str">
        <f t="shared" si="3"/>
        <v>매우우수</v>
      </c>
    </row>
    <row r="64" spans="1:9" s="2" customFormat="1" ht="24" customHeight="1">
      <c r="A64" s="20">
        <v>60</v>
      </c>
      <c r="B64" s="23" t="s">
        <v>100</v>
      </c>
      <c r="C64" s="24" t="s">
        <v>342</v>
      </c>
      <c r="D64" s="23" t="s">
        <v>344</v>
      </c>
      <c r="E64" s="25">
        <f t="shared" si="2"/>
        <v>23.667000000000002</v>
      </c>
      <c r="F64" s="25">
        <v>20</v>
      </c>
      <c r="G64" s="25">
        <v>3.6669999999999998</v>
      </c>
      <c r="H64" s="19">
        <v>94</v>
      </c>
      <c r="I64" s="26" t="str">
        <f t="shared" si="3"/>
        <v>매우우수</v>
      </c>
    </row>
    <row r="65" spans="1:9" s="2" customFormat="1" ht="24" customHeight="1">
      <c r="A65" s="20">
        <v>61</v>
      </c>
      <c r="B65" s="23" t="s">
        <v>100</v>
      </c>
      <c r="C65" s="24" t="s">
        <v>342</v>
      </c>
      <c r="D65" s="23" t="s">
        <v>345</v>
      </c>
      <c r="E65" s="25">
        <f t="shared" si="2"/>
        <v>20.065999999999999</v>
      </c>
      <c r="F65" s="25">
        <v>20</v>
      </c>
      <c r="G65" s="25">
        <v>6.6000000000000003E-2</v>
      </c>
      <c r="H65" s="19">
        <v>94</v>
      </c>
      <c r="I65" s="26" t="str">
        <f t="shared" si="3"/>
        <v>매우우수</v>
      </c>
    </row>
    <row r="66" spans="1:9" s="2" customFormat="1" ht="24" customHeight="1">
      <c r="A66" s="20">
        <v>62</v>
      </c>
      <c r="B66" s="23" t="s">
        <v>100</v>
      </c>
      <c r="C66" s="24" t="s">
        <v>346</v>
      </c>
      <c r="D66" s="23" t="s">
        <v>347</v>
      </c>
      <c r="E66" s="25">
        <f t="shared" si="2"/>
        <v>8</v>
      </c>
      <c r="F66" s="25">
        <v>8</v>
      </c>
      <c r="G66" s="25">
        <v>0</v>
      </c>
      <c r="H66" s="19">
        <v>89</v>
      </c>
      <c r="I66" s="26" t="str">
        <f t="shared" si="3"/>
        <v>우수</v>
      </c>
    </row>
    <row r="67" spans="1:9" s="2" customFormat="1" ht="24" customHeight="1">
      <c r="A67" s="20">
        <v>63</v>
      </c>
      <c r="B67" s="34" t="s">
        <v>100</v>
      </c>
      <c r="C67" s="35" t="s">
        <v>103</v>
      </c>
      <c r="D67" s="34" t="s">
        <v>348</v>
      </c>
      <c r="E67" s="36">
        <f t="shared" si="2"/>
        <v>7.15</v>
      </c>
      <c r="F67" s="36">
        <v>1</v>
      </c>
      <c r="G67" s="36">
        <v>6.15</v>
      </c>
      <c r="H67" s="37">
        <v>84</v>
      </c>
      <c r="I67" s="38" t="str">
        <f t="shared" si="3"/>
        <v>우수</v>
      </c>
    </row>
    <row r="68" spans="1:9" s="2" customFormat="1" ht="24" customHeight="1">
      <c r="A68" s="20">
        <v>64</v>
      </c>
      <c r="B68" s="34" t="s">
        <v>100</v>
      </c>
      <c r="C68" s="35" t="s">
        <v>349</v>
      </c>
      <c r="D68" s="34" t="s">
        <v>343</v>
      </c>
      <c r="E68" s="36">
        <f t="shared" si="2"/>
        <v>5.9</v>
      </c>
      <c r="F68" s="36">
        <v>2</v>
      </c>
      <c r="G68" s="36">
        <v>3.9</v>
      </c>
      <c r="H68" s="37">
        <v>84</v>
      </c>
      <c r="I68" s="38" t="str">
        <f t="shared" si="3"/>
        <v>우수</v>
      </c>
    </row>
    <row r="69" spans="1:9" s="2" customFormat="1" ht="24" customHeight="1">
      <c r="A69" s="20">
        <v>65</v>
      </c>
      <c r="B69" s="34" t="s">
        <v>100</v>
      </c>
      <c r="C69" s="35" t="s">
        <v>600</v>
      </c>
      <c r="D69" s="34" t="s">
        <v>350</v>
      </c>
      <c r="E69" s="36">
        <f t="shared" ref="E69:E88" si="4">SUM(F69:G69)</f>
        <v>5.6670000000000007</v>
      </c>
      <c r="F69" s="36">
        <v>0.9</v>
      </c>
      <c r="G69" s="36">
        <v>4.7670000000000003</v>
      </c>
      <c r="H69" s="37">
        <v>49</v>
      </c>
      <c r="I69" s="38" t="str">
        <f t="shared" ref="I69:I88" si="5">IF(H69&gt;=90,"매우우수",IF(H69&gt;=80,"우수",IF(H69&gt;=60,"보통",IF(H69&gt;=50,"미흡","매우미흡"))))</f>
        <v>매우미흡</v>
      </c>
    </row>
    <row r="70" spans="1:9" s="2" customFormat="1" ht="24" customHeight="1">
      <c r="A70" s="20">
        <v>66</v>
      </c>
      <c r="B70" s="34" t="s">
        <v>601</v>
      </c>
      <c r="C70" s="35" t="s">
        <v>602</v>
      </c>
      <c r="D70" s="34" t="s">
        <v>347</v>
      </c>
      <c r="E70" s="36">
        <f t="shared" si="4"/>
        <v>17.555999999999997</v>
      </c>
      <c r="F70" s="36">
        <v>8</v>
      </c>
      <c r="G70" s="36">
        <v>9.5559999999999992</v>
      </c>
      <c r="H70" s="37">
        <v>89</v>
      </c>
      <c r="I70" s="38" t="str">
        <f t="shared" si="5"/>
        <v>우수</v>
      </c>
    </row>
    <row r="71" spans="1:9" s="2" customFormat="1" ht="24" customHeight="1">
      <c r="A71" s="20">
        <v>67</v>
      </c>
      <c r="B71" s="23" t="s">
        <v>97</v>
      </c>
      <c r="C71" s="24" t="s">
        <v>98</v>
      </c>
      <c r="D71" s="23" t="s">
        <v>337</v>
      </c>
      <c r="E71" s="25">
        <f t="shared" si="4"/>
        <v>9.7439999999999998</v>
      </c>
      <c r="F71" s="25">
        <v>9.7439999999999998</v>
      </c>
      <c r="G71" s="25">
        <v>0</v>
      </c>
      <c r="H71" s="19">
        <v>90</v>
      </c>
      <c r="I71" s="26" t="str">
        <f t="shared" si="5"/>
        <v>매우우수</v>
      </c>
    </row>
    <row r="72" spans="1:9" s="2" customFormat="1" ht="24" customHeight="1">
      <c r="A72" s="20">
        <v>68</v>
      </c>
      <c r="B72" s="23" t="s">
        <v>97</v>
      </c>
      <c r="C72" s="24" t="s">
        <v>338</v>
      </c>
      <c r="D72" s="23" t="s">
        <v>339</v>
      </c>
      <c r="E72" s="25">
        <f t="shared" si="4"/>
        <v>9</v>
      </c>
      <c r="F72" s="25">
        <v>9</v>
      </c>
      <c r="G72" s="25">
        <v>0</v>
      </c>
      <c r="H72" s="19">
        <v>75</v>
      </c>
      <c r="I72" s="26" t="str">
        <f t="shared" si="5"/>
        <v>보통</v>
      </c>
    </row>
    <row r="73" spans="1:9" s="2" customFormat="1" ht="24" customHeight="1">
      <c r="A73" s="20">
        <v>69</v>
      </c>
      <c r="B73" s="23" t="s">
        <v>97</v>
      </c>
      <c r="C73" s="24" t="s">
        <v>99</v>
      </c>
      <c r="D73" s="23" t="s">
        <v>340</v>
      </c>
      <c r="E73" s="25">
        <f t="shared" si="4"/>
        <v>12.276</v>
      </c>
      <c r="F73" s="25">
        <v>12.276</v>
      </c>
      <c r="G73" s="25">
        <v>0</v>
      </c>
      <c r="H73" s="19">
        <v>95</v>
      </c>
      <c r="I73" s="26" t="str">
        <f t="shared" si="5"/>
        <v>매우우수</v>
      </c>
    </row>
    <row r="74" spans="1:9" s="2" customFormat="1" ht="24" customHeight="1">
      <c r="A74" s="20">
        <v>70</v>
      </c>
      <c r="B74" s="23" t="s">
        <v>91</v>
      </c>
      <c r="C74" s="24" t="s">
        <v>92</v>
      </c>
      <c r="D74" s="23" t="s">
        <v>335</v>
      </c>
      <c r="E74" s="25">
        <f t="shared" si="4"/>
        <v>16.984000000000002</v>
      </c>
      <c r="F74" s="25">
        <v>14.4</v>
      </c>
      <c r="G74" s="25">
        <v>2.5840000000000001</v>
      </c>
      <c r="H74" s="19">
        <v>95</v>
      </c>
      <c r="I74" s="26" t="str">
        <f t="shared" si="5"/>
        <v>매우우수</v>
      </c>
    </row>
    <row r="75" spans="1:9" s="2" customFormat="1" ht="24" customHeight="1">
      <c r="A75" s="20">
        <v>71</v>
      </c>
      <c r="B75" s="23" t="s">
        <v>91</v>
      </c>
      <c r="C75" s="24" t="s">
        <v>93</v>
      </c>
      <c r="D75" s="23" t="s">
        <v>336</v>
      </c>
      <c r="E75" s="25">
        <f t="shared" si="4"/>
        <v>2.5680000000000001</v>
      </c>
      <c r="F75" s="25">
        <v>2.4</v>
      </c>
      <c r="G75" s="25">
        <v>0.16800000000000001</v>
      </c>
      <c r="H75" s="19">
        <v>95</v>
      </c>
      <c r="I75" s="26" t="str">
        <f t="shared" si="5"/>
        <v>매우우수</v>
      </c>
    </row>
    <row r="76" spans="1:9" s="2" customFormat="1" ht="24" customHeight="1">
      <c r="A76" s="20">
        <v>72</v>
      </c>
      <c r="B76" s="23" t="s">
        <v>266</v>
      </c>
      <c r="C76" s="24" t="s">
        <v>267</v>
      </c>
      <c r="D76" s="23" t="s">
        <v>388</v>
      </c>
      <c r="E76" s="25">
        <f t="shared" si="4"/>
        <v>30.295999999999999</v>
      </c>
      <c r="F76" s="25">
        <v>22</v>
      </c>
      <c r="G76" s="25">
        <v>8.2959999999999994</v>
      </c>
      <c r="H76" s="19">
        <v>89</v>
      </c>
      <c r="I76" s="26" t="str">
        <f t="shared" si="5"/>
        <v>우수</v>
      </c>
    </row>
    <row r="77" spans="1:9" s="2" customFormat="1" ht="24" customHeight="1">
      <c r="A77" s="20">
        <v>73</v>
      </c>
      <c r="B77" s="23" t="s">
        <v>266</v>
      </c>
      <c r="C77" s="24" t="s">
        <v>268</v>
      </c>
      <c r="D77" s="23" t="s">
        <v>389</v>
      </c>
      <c r="E77" s="25">
        <f t="shared" si="4"/>
        <v>12.936999999999999</v>
      </c>
      <c r="F77" s="25">
        <v>4</v>
      </c>
      <c r="G77" s="25">
        <v>8.9369999999999994</v>
      </c>
      <c r="H77" s="19">
        <v>89</v>
      </c>
      <c r="I77" s="26" t="str">
        <f t="shared" si="5"/>
        <v>우수</v>
      </c>
    </row>
    <row r="78" spans="1:9" s="2" customFormat="1" ht="24" customHeight="1">
      <c r="A78" s="20">
        <v>74</v>
      </c>
      <c r="B78" s="23" t="s">
        <v>266</v>
      </c>
      <c r="C78" s="24" t="s">
        <v>276</v>
      </c>
      <c r="D78" s="23" t="s">
        <v>390</v>
      </c>
      <c r="E78" s="25">
        <f t="shared" si="4"/>
        <v>24</v>
      </c>
      <c r="F78" s="25">
        <v>24</v>
      </c>
      <c r="G78" s="25">
        <v>0</v>
      </c>
      <c r="H78" s="19">
        <v>90</v>
      </c>
      <c r="I78" s="26" t="str">
        <f t="shared" si="5"/>
        <v>매우우수</v>
      </c>
    </row>
    <row r="79" spans="1:9" s="2" customFormat="1" ht="24" customHeight="1">
      <c r="A79" s="20">
        <v>75</v>
      </c>
      <c r="B79" s="23" t="s">
        <v>266</v>
      </c>
      <c r="C79" s="24" t="s">
        <v>277</v>
      </c>
      <c r="D79" s="23" t="s">
        <v>390</v>
      </c>
      <c r="E79" s="25">
        <f t="shared" si="4"/>
        <v>22.686</v>
      </c>
      <c r="F79" s="25">
        <v>22.686</v>
      </c>
      <c r="G79" s="25">
        <v>0</v>
      </c>
      <c r="H79" s="19">
        <v>85</v>
      </c>
      <c r="I79" s="26" t="str">
        <f t="shared" si="5"/>
        <v>우수</v>
      </c>
    </row>
    <row r="80" spans="1:9" s="2" customFormat="1" ht="24" customHeight="1">
      <c r="A80" s="20">
        <v>76</v>
      </c>
      <c r="B80" s="23" t="s">
        <v>68</v>
      </c>
      <c r="C80" s="24" t="s">
        <v>71</v>
      </c>
      <c r="D80" s="17" t="s">
        <v>315</v>
      </c>
      <c r="E80" s="25">
        <f t="shared" si="4"/>
        <v>31.2</v>
      </c>
      <c r="F80" s="25">
        <v>30</v>
      </c>
      <c r="G80" s="25">
        <v>1.2</v>
      </c>
      <c r="H80" s="17">
        <v>89</v>
      </c>
      <c r="I80" s="26" t="str">
        <f t="shared" si="5"/>
        <v>우수</v>
      </c>
    </row>
    <row r="81" spans="1:10" s="2" customFormat="1" ht="24" customHeight="1">
      <c r="A81" s="20">
        <v>77</v>
      </c>
      <c r="B81" s="23" t="s">
        <v>68</v>
      </c>
      <c r="C81" s="24" t="s">
        <v>72</v>
      </c>
      <c r="D81" s="17" t="s">
        <v>315</v>
      </c>
      <c r="E81" s="25">
        <f t="shared" si="4"/>
        <v>36</v>
      </c>
      <c r="F81" s="25">
        <v>28</v>
      </c>
      <c r="G81" s="25">
        <v>8</v>
      </c>
      <c r="H81" s="17">
        <v>85</v>
      </c>
      <c r="I81" s="26" t="str">
        <f t="shared" si="5"/>
        <v>우수</v>
      </c>
    </row>
    <row r="82" spans="1:10" s="2" customFormat="1" ht="24" customHeight="1">
      <c r="A82" s="20">
        <v>78</v>
      </c>
      <c r="B82" s="23" t="s">
        <v>68</v>
      </c>
      <c r="C82" s="24" t="s">
        <v>73</v>
      </c>
      <c r="D82" s="32" t="s">
        <v>592</v>
      </c>
      <c r="E82" s="25">
        <f t="shared" si="4"/>
        <v>6.3</v>
      </c>
      <c r="F82" s="25">
        <v>6</v>
      </c>
      <c r="G82" s="25">
        <v>0.3</v>
      </c>
      <c r="H82" s="19">
        <v>83</v>
      </c>
      <c r="I82" s="26" t="str">
        <f t="shared" si="5"/>
        <v>우수</v>
      </c>
    </row>
    <row r="83" spans="1:10" s="2" customFormat="1" ht="24" customHeight="1">
      <c r="A83" s="20">
        <v>79</v>
      </c>
      <c r="B83" s="23" t="s">
        <v>68</v>
      </c>
      <c r="C83" s="24" t="s">
        <v>326</v>
      </c>
      <c r="D83" s="17" t="s">
        <v>316</v>
      </c>
      <c r="E83" s="25">
        <f t="shared" si="4"/>
        <v>9.9990000000000006</v>
      </c>
      <c r="F83" s="25">
        <v>3.9990000000000001</v>
      </c>
      <c r="G83" s="25">
        <v>6</v>
      </c>
      <c r="H83" s="17">
        <v>73</v>
      </c>
      <c r="I83" s="26" t="str">
        <f t="shared" si="5"/>
        <v>보통</v>
      </c>
    </row>
    <row r="84" spans="1:10" s="2" customFormat="1" ht="24" customHeight="1">
      <c r="A84" s="20">
        <v>80</v>
      </c>
      <c r="B84" s="23" t="s">
        <v>68</v>
      </c>
      <c r="C84" s="24" t="s">
        <v>327</v>
      </c>
      <c r="D84" s="33" t="s">
        <v>593</v>
      </c>
      <c r="E84" s="25">
        <f t="shared" si="4"/>
        <v>4.51</v>
      </c>
      <c r="F84" s="25">
        <v>4</v>
      </c>
      <c r="G84" s="25">
        <v>0.51</v>
      </c>
      <c r="H84" s="17">
        <v>78</v>
      </c>
      <c r="I84" s="26" t="str">
        <f t="shared" si="5"/>
        <v>보통</v>
      </c>
    </row>
    <row r="85" spans="1:10" s="2" customFormat="1" ht="24" customHeight="1">
      <c r="A85" s="20">
        <v>81</v>
      </c>
      <c r="B85" s="23" t="s">
        <v>68</v>
      </c>
      <c r="C85" s="24" t="s">
        <v>328</v>
      </c>
      <c r="D85" s="17" t="s">
        <v>317</v>
      </c>
      <c r="E85" s="25">
        <f t="shared" si="4"/>
        <v>3.6</v>
      </c>
      <c r="F85" s="39">
        <v>3</v>
      </c>
      <c r="G85" s="39">
        <v>0.6</v>
      </c>
      <c r="H85" s="17">
        <v>74</v>
      </c>
      <c r="I85" s="26" t="str">
        <f t="shared" si="5"/>
        <v>보통</v>
      </c>
    </row>
    <row r="86" spans="1:10" s="2" customFormat="1" ht="24" customHeight="1">
      <c r="A86" s="20">
        <v>82</v>
      </c>
      <c r="B86" s="23" t="s">
        <v>68</v>
      </c>
      <c r="C86" s="24" t="s">
        <v>329</v>
      </c>
      <c r="D86" s="17" t="s">
        <v>330</v>
      </c>
      <c r="E86" s="25">
        <f t="shared" si="4"/>
        <v>2.75</v>
      </c>
      <c r="F86" s="25">
        <v>2.25</v>
      </c>
      <c r="G86" s="25">
        <v>0.5</v>
      </c>
      <c r="H86" s="17">
        <v>70</v>
      </c>
      <c r="I86" s="26" t="str">
        <f t="shared" si="5"/>
        <v>보통</v>
      </c>
    </row>
    <row r="87" spans="1:10" s="2" customFormat="1" ht="24" customHeight="1">
      <c r="A87" s="20">
        <v>83</v>
      </c>
      <c r="B87" s="23" t="s">
        <v>68</v>
      </c>
      <c r="C87" s="24" t="s">
        <v>331</v>
      </c>
      <c r="D87" s="17" t="s">
        <v>332</v>
      </c>
      <c r="E87" s="25">
        <f t="shared" si="4"/>
        <v>3.5300000000000002</v>
      </c>
      <c r="F87" s="25">
        <v>2</v>
      </c>
      <c r="G87" s="25">
        <v>1.53</v>
      </c>
      <c r="H87" s="17">
        <v>60</v>
      </c>
      <c r="I87" s="26" t="str">
        <f t="shared" si="5"/>
        <v>보통</v>
      </c>
    </row>
    <row r="88" spans="1:10">
      <c r="A88" s="20">
        <v>84</v>
      </c>
      <c r="B88" s="23" t="s">
        <v>68</v>
      </c>
      <c r="C88" s="24" t="s">
        <v>333</v>
      </c>
      <c r="D88" s="23" t="s">
        <v>334</v>
      </c>
      <c r="E88" s="25">
        <f t="shared" si="4"/>
        <v>22.288</v>
      </c>
      <c r="F88" s="25">
        <v>22.288</v>
      </c>
      <c r="G88" s="25">
        <v>0</v>
      </c>
      <c r="H88" s="17">
        <v>90</v>
      </c>
      <c r="I88" s="26" t="str">
        <f t="shared" si="5"/>
        <v>매우우수</v>
      </c>
      <c r="J88" s="2"/>
    </row>
    <row r="92" spans="1:10">
      <c r="B92" s="21"/>
      <c r="C92" s="21"/>
      <c r="D92" s="22"/>
    </row>
    <row r="93" spans="1:10">
      <c r="B93" s="21"/>
      <c r="C93" s="21"/>
      <c r="D93" s="22"/>
    </row>
    <row r="94" spans="1:10">
      <c r="B94" s="21"/>
      <c r="C94" s="21"/>
      <c r="D94" s="22"/>
    </row>
    <row r="95" spans="1:10">
      <c r="B95" s="21"/>
      <c r="C95" s="21"/>
      <c r="D95" s="22"/>
    </row>
    <row r="96" spans="1:10">
      <c r="B96" s="21"/>
      <c r="C96" s="21"/>
      <c r="D96" s="22"/>
    </row>
    <row r="97" spans="2:4">
      <c r="B97" s="21"/>
      <c r="C97" s="21"/>
      <c r="D97" s="22"/>
    </row>
    <row r="98" spans="2:4">
      <c r="B98" s="21"/>
      <c r="C98" s="21"/>
      <c r="D98" s="22"/>
    </row>
    <row r="99" spans="2:4">
      <c r="B99" s="21"/>
      <c r="C99" s="21"/>
      <c r="D99" s="22"/>
    </row>
  </sheetData>
  <autoFilter ref="A3:I88"/>
  <sortState ref="A5:I88">
    <sortCondition ref="B5:B88"/>
  </sortState>
  <mergeCells count="1">
    <mergeCell ref="B1:I1"/>
  </mergeCells>
  <phoneticPr fontId="19" type="noConversion"/>
  <conditionalFormatting sqref="H5:H88">
    <cfRule type="cellIs" dxfId="5" priority="1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67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workbookViewId="0">
      <selection activeCell="K1" sqref="K1:L1048576"/>
    </sheetView>
  </sheetViews>
  <sheetFormatPr defaultRowHeight="16.5"/>
  <cols>
    <col min="1" max="1" width="6.375" style="6" customWidth="1"/>
    <col min="2" max="2" width="13" style="3" customWidth="1"/>
    <col min="3" max="3" width="27.375" style="3" customWidth="1"/>
    <col min="4" max="4" width="21.75" style="1" customWidth="1"/>
    <col min="5" max="5" width="7.125" style="3" customWidth="1"/>
    <col min="6" max="6" width="9.75" style="3" customWidth="1"/>
    <col min="7" max="7" width="9.625" style="6" customWidth="1"/>
    <col min="8" max="8" width="9.75" style="3" hidden="1" customWidth="1"/>
    <col min="9" max="9" width="11.375" style="6" customWidth="1"/>
    <col min="10" max="16384" width="9" style="3"/>
  </cols>
  <sheetData>
    <row r="1" spans="1:9" ht="31.5" customHeight="1">
      <c r="B1" s="48" t="s">
        <v>434</v>
      </c>
      <c r="C1" s="48"/>
      <c r="D1" s="48"/>
      <c r="E1" s="48"/>
      <c r="F1" s="48"/>
      <c r="G1" s="48"/>
      <c r="H1" s="48"/>
      <c r="I1" s="48"/>
    </row>
    <row r="2" spans="1:9">
      <c r="I2" s="6" t="s">
        <v>578</v>
      </c>
    </row>
    <row r="3" spans="1:9" s="2" customFormat="1" ht="30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</row>
    <row r="4" spans="1:9" s="2" customFormat="1" ht="30" customHeight="1">
      <c r="A4" s="15"/>
      <c r="B4" s="11"/>
      <c r="C4" s="12" t="str">
        <f>SUBTOTAL(3,C5:C26)&amp;"개 사업"</f>
        <v>22개 사업</v>
      </c>
      <c r="D4" s="12"/>
      <c r="E4" s="13">
        <f>SUBTOTAL(9,E5:E26)</f>
        <v>698.76100000000008</v>
      </c>
      <c r="F4" s="13">
        <f>SUBTOTAL(9,F5:F26)</f>
        <v>617.66100000000006</v>
      </c>
      <c r="G4" s="13">
        <f>SUM(G5:G26)</f>
        <v>81.099999999999994</v>
      </c>
      <c r="H4" s="14"/>
      <c r="I4" s="14"/>
    </row>
    <row r="5" spans="1:9" s="2" customFormat="1" ht="30" customHeight="1">
      <c r="A5" s="15">
        <v>1</v>
      </c>
      <c r="B5" s="23" t="s">
        <v>1</v>
      </c>
      <c r="C5" s="24" t="s">
        <v>2</v>
      </c>
      <c r="D5" s="23" t="s">
        <v>281</v>
      </c>
      <c r="E5" s="40">
        <f>SUM(F5:G5)</f>
        <v>12</v>
      </c>
      <c r="F5" s="40">
        <v>12</v>
      </c>
      <c r="G5" s="40">
        <v>0</v>
      </c>
      <c r="H5" s="16">
        <v>93</v>
      </c>
      <c r="I5" s="16" t="str">
        <f>IF(H5&gt;=90,"매우우수",IF(H5&gt;=80,"우수",IF(H5&gt;=60,"보통",IF(H5&gt;=50,"미흡","매우미흡"))))</f>
        <v>매우우수</v>
      </c>
    </row>
    <row r="6" spans="1:9" s="2" customFormat="1" ht="30" customHeight="1">
      <c r="A6" s="15">
        <v>2</v>
      </c>
      <c r="B6" s="23" t="s">
        <v>1</v>
      </c>
      <c r="C6" s="24" t="s">
        <v>3</v>
      </c>
      <c r="D6" s="23" t="s">
        <v>282</v>
      </c>
      <c r="E6" s="40">
        <f t="shared" ref="E6:E26" si="0">SUM(F6:G6)</f>
        <v>12</v>
      </c>
      <c r="F6" s="40">
        <v>12</v>
      </c>
      <c r="G6" s="40">
        <v>0</v>
      </c>
      <c r="H6" s="16">
        <v>94</v>
      </c>
      <c r="I6" s="16" t="str">
        <f t="shared" ref="I6:I26" si="1">IF(H6&gt;=90,"매우우수",IF(H6&gt;=80,"우수",IF(H6&gt;=60,"보통",IF(H6&gt;=50,"미흡","매우미흡"))))</f>
        <v>매우우수</v>
      </c>
    </row>
    <row r="7" spans="1:9" s="2" customFormat="1" ht="30" customHeight="1">
      <c r="A7" s="15">
        <v>3</v>
      </c>
      <c r="B7" s="23" t="s">
        <v>1</v>
      </c>
      <c r="C7" s="24" t="s">
        <v>4</v>
      </c>
      <c r="D7" s="23" t="s">
        <v>391</v>
      </c>
      <c r="E7" s="40">
        <f t="shared" si="0"/>
        <v>12</v>
      </c>
      <c r="F7" s="40">
        <v>12</v>
      </c>
      <c r="G7" s="40">
        <v>0</v>
      </c>
      <c r="H7" s="16">
        <v>94</v>
      </c>
      <c r="I7" s="16" t="str">
        <f t="shared" si="1"/>
        <v>매우우수</v>
      </c>
    </row>
    <row r="8" spans="1:9" s="2" customFormat="1" ht="30" customHeight="1">
      <c r="A8" s="15">
        <v>4</v>
      </c>
      <c r="B8" s="23" t="s">
        <v>1</v>
      </c>
      <c r="C8" s="24" t="s">
        <v>5</v>
      </c>
      <c r="D8" s="23" t="s">
        <v>392</v>
      </c>
      <c r="E8" s="40">
        <f t="shared" si="0"/>
        <v>11</v>
      </c>
      <c r="F8" s="40">
        <v>11</v>
      </c>
      <c r="G8" s="40">
        <v>0</v>
      </c>
      <c r="H8" s="16">
        <v>88</v>
      </c>
      <c r="I8" s="16" t="str">
        <f t="shared" si="1"/>
        <v>우수</v>
      </c>
    </row>
    <row r="9" spans="1:9" s="2" customFormat="1" ht="30" customHeight="1">
      <c r="A9" s="15">
        <v>5</v>
      </c>
      <c r="B9" s="23" t="s">
        <v>1</v>
      </c>
      <c r="C9" s="24" t="s">
        <v>6</v>
      </c>
      <c r="D9" s="23" t="s">
        <v>283</v>
      </c>
      <c r="E9" s="40">
        <f t="shared" si="0"/>
        <v>12</v>
      </c>
      <c r="F9" s="40">
        <v>12</v>
      </c>
      <c r="G9" s="40">
        <v>0</v>
      </c>
      <c r="H9" s="16">
        <v>86</v>
      </c>
      <c r="I9" s="16" t="str">
        <f t="shared" si="1"/>
        <v>우수</v>
      </c>
    </row>
    <row r="10" spans="1:9" s="2" customFormat="1" ht="30" customHeight="1">
      <c r="A10" s="15">
        <v>6</v>
      </c>
      <c r="B10" s="23" t="s">
        <v>1</v>
      </c>
      <c r="C10" s="24" t="s">
        <v>7</v>
      </c>
      <c r="D10" s="23" t="s">
        <v>393</v>
      </c>
      <c r="E10" s="40">
        <f t="shared" si="0"/>
        <v>8</v>
      </c>
      <c r="F10" s="40">
        <v>8</v>
      </c>
      <c r="G10" s="40">
        <v>0</v>
      </c>
      <c r="H10" s="16">
        <v>86</v>
      </c>
      <c r="I10" s="16" t="str">
        <f t="shared" si="1"/>
        <v>우수</v>
      </c>
    </row>
    <row r="11" spans="1:9" s="2" customFormat="1" ht="30" customHeight="1">
      <c r="A11" s="15">
        <v>7</v>
      </c>
      <c r="B11" s="23" t="s">
        <v>1</v>
      </c>
      <c r="C11" s="24" t="s">
        <v>8</v>
      </c>
      <c r="D11" s="23" t="s">
        <v>394</v>
      </c>
      <c r="E11" s="40">
        <f t="shared" si="0"/>
        <v>6</v>
      </c>
      <c r="F11" s="40">
        <v>6</v>
      </c>
      <c r="G11" s="40">
        <v>0</v>
      </c>
      <c r="H11" s="16">
        <v>86</v>
      </c>
      <c r="I11" s="16" t="str">
        <f t="shared" si="1"/>
        <v>우수</v>
      </c>
    </row>
    <row r="12" spans="1:9" s="2" customFormat="1" ht="30" customHeight="1">
      <c r="A12" s="15">
        <v>8</v>
      </c>
      <c r="B12" s="23" t="s">
        <v>1</v>
      </c>
      <c r="C12" s="24" t="s">
        <v>9</v>
      </c>
      <c r="D12" s="23" t="s">
        <v>395</v>
      </c>
      <c r="E12" s="40">
        <f t="shared" si="0"/>
        <v>3</v>
      </c>
      <c r="F12" s="40">
        <v>3</v>
      </c>
      <c r="G12" s="40">
        <v>0</v>
      </c>
      <c r="H12" s="16">
        <v>86</v>
      </c>
      <c r="I12" s="16" t="str">
        <f t="shared" si="1"/>
        <v>우수</v>
      </c>
    </row>
    <row r="13" spans="1:9" s="2" customFormat="1" ht="30" customHeight="1">
      <c r="A13" s="15">
        <v>9</v>
      </c>
      <c r="B13" s="23" t="s">
        <v>1</v>
      </c>
      <c r="C13" s="24" t="s">
        <v>10</v>
      </c>
      <c r="D13" s="23" t="s">
        <v>396</v>
      </c>
      <c r="E13" s="40">
        <f t="shared" si="0"/>
        <v>6</v>
      </c>
      <c r="F13" s="40">
        <v>6</v>
      </c>
      <c r="G13" s="40">
        <v>0</v>
      </c>
      <c r="H13" s="16">
        <v>86</v>
      </c>
      <c r="I13" s="16" t="str">
        <f t="shared" si="1"/>
        <v>우수</v>
      </c>
    </row>
    <row r="14" spans="1:9" s="2" customFormat="1" ht="30" customHeight="1">
      <c r="A14" s="15">
        <v>10</v>
      </c>
      <c r="B14" s="23" t="s">
        <v>1</v>
      </c>
      <c r="C14" s="24" t="s">
        <v>24</v>
      </c>
      <c r="D14" s="23" t="s">
        <v>397</v>
      </c>
      <c r="E14" s="40">
        <f t="shared" si="0"/>
        <v>11</v>
      </c>
      <c r="F14" s="40">
        <v>11</v>
      </c>
      <c r="G14" s="40">
        <v>0</v>
      </c>
      <c r="H14" s="16">
        <v>95</v>
      </c>
      <c r="I14" s="16" t="str">
        <f t="shared" si="1"/>
        <v>매우우수</v>
      </c>
    </row>
    <row r="15" spans="1:9" s="2" customFormat="1" ht="30" customHeight="1">
      <c r="A15" s="15">
        <v>11</v>
      </c>
      <c r="B15" s="23" t="s">
        <v>1</v>
      </c>
      <c r="C15" s="24" t="s">
        <v>25</v>
      </c>
      <c r="D15" s="23" t="s">
        <v>398</v>
      </c>
      <c r="E15" s="40">
        <f t="shared" si="0"/>
        <v>7</v>
      </c>
      <c r="F15" s="40">
        <v>7</v>
      </c>
      <c r="G15" s="40">
        <v>0</v>
      </c>
      <c r="H15" s="16">
        <v>95</v>
      </c>
      <c r="I15" s="16" t="str">
        <f t="shared" si="1"/>
        <v>매우우수</v>
      </c>
    </row>
    <row r="16" spans="1:9" s="2" customFormat="1" ht="30" customHeight="1">
      <c r="A16" s="15">
        <v>12</v>
      </c>
      <c r="B16" s="23" t="s">
        <v>1</v>
      </c>
      <c r="C16" s="24" t="s">
        <v>26</v>
      </c>
      <c r="D16" s="23" t="s">
        <v>399</v>
      </c>
      <c r="E16" s="40">
        <f t="shared" si="0"/>
        <v>5</v>
      </c>
      <c r="F16" s="40">
        <v>5</v>
      </c>
      <c r="G16" s="40">
        <v>0</v>
      </c>
      <c r="H16" s="16">
        <v>95</v>
      </c>
      <c r="I16" s="16" t="str">
        <f t="shared" si="1"/>
        <v>매우우수</v>
      </c>
    </row>
    <row r="17" spans="1:9" s="2" customFormat="1" ht="30" customHeight="1">
      <c r="A17" s="15">
        <v>13</v>
      </c>
      <c r="B17" s="23" t="s">
        <v>1</v>
      </c>
      <c r="C17" s="24" t="s">
        <v>39</v>
      </c>
      <c r="D17" s="23" t="s">
        <v>400</v>
      </c>
      <c r="E17" s="40">
        <f t="shared" si="0"/>
        <v>68.459000000000003</v>
      </c>
      <c r="F17" s="40">
        <v>68.459000000000003</v>
      </c>
      <c r="G17" s="40">
        <v>0</v>
      </c>
      <c r="H17" s="16">
        <v>89</v>
      </c>
      <c r="I17" s="16" t="str">
        <f t="shared" si="1"/>
        <v>우수</v>
      </c>
    </row>
    <row r="18" spans="1:9" s="2" customFormat="1" ht="30" customHeight="1">
      <c r="A18" s="15">
        <v>14</v>
      </c>
      <c r="B18" s="23" t="s">
        <v>1</v>
      </c>
      <c r="C18" s="24" t="s">
        <v>50</v>
      </c>
      <c r="D18" s="23" t="s">
        <v>401</v>
      </c>
      <c r="E18" s="40">
        <f t="shared" si="0"/>
        <v>193.863</v>
      </c>
      <c r="F18" s="40">
        <v>193.863</v>
      </c>
      <c r="G18" s="40">
        <v>0</v>
      </c>
      <c r="H18" s="16">
        <v>83</v>
      </c>
      <c r="I18" s="16" t="str">
        <f t="shared" si="1"/>
        <v>우수</v>
      </c>
    </row>
    <row r="19" spans="1:9" s="2" customFormat="1" ht="30" customHeight="1">
      <c r="A19" s="15">
        <v>15</v>
      </c>
      <c r="B19" s="23" t="s">
        <v>68</v>
      </c>
      <c r="C19" s="24" t="s">
        <v>74</v>
      </c>
      <c r="D19" s="18" t="s">
        <v>315</v>
      </c>
      <c r="E19" s="40">
        <f t="shared" si="0"/>
        <v>56</v>
      </c>
      <c r="F19" s="40">
        <v>46</v>
      </c>
      <c r="G19" s="40">
        <v>10</v>
      </c>
      <c r="H19" s="18">
        <v>89</v>
      </c>
      <c r="I19" s="16" t="str">
        <f t="shared" si="1"/>
        <v>우수</v>
      </c>
    </row>
    <row r="20" spans="1:9" s="2" customFormat="1" ht="30" customHeight="1">
      <c r="A20" s="15">
        <v>16</v>
      </c>
      <c r="B20" s="23" t="s">
        <v>68</v>
      </c>
      <c r="C20" s="24" t="s">
        <v>75</v>
      </c>
      <c r="D20" s="32" t="s">
        <v>402</v>
      </c>
      <c r="E20" s="40">
        <f t="shared" si="0"/>
        <v>37.5</v>
      </c>
      <c r="F20" s="40">
        <v>35.799999999999997</v>
      </c>
      <c r="G20" s="40">
        <v>1.7</v>
      </c>
      <c r="H20" s="18">
        <v>88</v>
      </c>
      <c r="I20" s="16" t="str">
        <f t="shared" si="1"/>
        <v>우수</v>
      </c>
    </row>
    <row r="21" spans="1:9" s="2" customFormat="1" ht="30" customHeight="1">
      <c r="A21" s="15">
        <v>17</v>
      </c>
      <c r="B21" s="23" t="s">
        <v>68</v>
      </c>
      <c r="C21" s="24" t="s">
        <v>76</v>
      </c>
      <c r="D21" s="32" t="s">
        <v>403</v>
      </c>
      <c r="E21" s="40">
        <f t="shared" si="0"/>
        <v>23.3</v>
      </c>
      <c r="F21" s="40">
        <v>18.600000000000001</v>
      </c>
      <c r="G21" s="40">
        <v>4.7</v>
      </c>
      <c r="H21" s="18">
        <v>93</v>
      </c>
      <c r="I21" s="16" t="str">
        <f t="shared" si="1"/>
        <v>매우우수</v>
      </c>
    </row>
    <row r="22" spans="1:9" s="2" customFormat="1" ht="30" customHeight="1">
      <c r="A22" s="15">
        <v>18</v>
      </c>
      <c r="B22" s="23" t="s">
        <v>68</v>
      </c>
      <c r="C22" s="24" t="s">
        <v>77</v>
      </c>
      <c r="D22" s="18" t="s">
        <v>318</v>
      </c>
      <c r="E22" s="40">
        <f t="shared" si="0"/>
        <v>27.5</v>
      </c>
      <c r="F22" s="40">
        <v>26.4</v>
      </c>
      <c r="G22" s="40">
        <v>1.1000000000000001</v>
      </c>
      <c r="H22" s="18">
        <v>95</v>
      </c>
      <c r="I22" s="16" t="str">
        <f t="shared" si="1"/>
        <v>매우우수</v>
      </c>
    </row>
    <row r="23" spans="1:9" s="2" customFormat="1" ht="30" customHeight="1">
      <c r="A23" s="15">
        <v>19</v>
      </c>
      <c r="B23" s="23" t="s">
        <v>68</v>
      </c>
      <c r="C23" s="24" t="s">
        <v>78</v>
      </c>
      <c r="D23" s="18" t="s">
        <v>404</v>
      </c>
      <c r="E23" s="40">
        <f t="shared" si="0"/>
        <v>32</v>
      </c>
      <c r="F23" s="40">
        <v>15</v>
      </c>
      <c r="G23" s="40">
        <v>17</v>
      </c>
      <c r="H23" s="18">
        <v>90</v>
      </c>
      <c r="I23" s="16" t="str">
        <f t="shared" si="1"/>
        <v>매우우수</v>
      </c>
    </row>
    <row r="24" spans="1:9" s="2" customFormat="1" ht="30" customHeight="1">
      <c r="A24" s="15">
        <v>20</v>
      </c>
      <c r="B24" s="23" t="s">
        <v>108</v>
      </c>
      <c r="C24" s="24" t="s">
        <v>109</v>
      </c>
      <c r="D24" s="18" t="s">
        <v>293</v>
      </c>
      <c r="E24" s="40">
        <f t="shared" si="0"/>
        <v>21</v>
      </c>
      <c r="F24" s="40">
        <v>15</v>
      </c>
      <c r="G24" s="40">
        <v>6</v>
      </c>
      <c r="H24" s="18">
        <v>90</v>
      </c>
      <c r="I24" s="16" t="str">
        <f t="shared" si="1"/>
        <v>매우우수</v>
      </c>
    </row>
    <row r="25" spans="1:9" s="2" customFormat="1" ht="30" customHeight="1">
      <c r="A25" s="15">
        <v>21</v>
      </c>
      <c r="B25" s="23" t="s">
        <v>108</v>
      </c>
      <c r="C25" s="24" t="s">
        <v>405</v>
      </c>
      <c r="D25" s="18" t="s">
        <v>287</v>
      </c>
      <c r="E25" s="40">
        <f t="shared" si="0"/>
        <v>20</v>
      </c>
      <c r="F25" s="40">
        <v>20</v>
      </c>
      <c r="G25" s="40">
        <v>0</v>
      </c>
      <c r="H25" s="18">
        <v>78</v>
      </c>
      <c r="I25" s="16" t="str">
        <f t="shared" si="1"/>
        <v>보통</v>
      </c>
    </row>
    <row r="26" spans="1:9" s="2" customFormat="1" ht="30" customHeight="1">
      <c r="A26" s="15">
        <v>22</v>
      </c>
      <c r="B26" s="23" t="s">
        <v>266</v>
      </c>
      <c r="C26" s="24" t="s">
        <v>269</v>
      </c>
      <c r="D26" s="23" t="s">
        <v>406</v>
      </c>
      <c r="E26" s="40">
        <f t="shared" si="0"/>
        <v>114.13900000000001</v>
      </c>
      <c r="F26" s="40">
        <v>73.539000000000001</v>
      </c>
      <c r="G26" s="40">
        <v>40.6</v>
      </c>
      <c r="H26" s="16">
        <v>89</v>
      </c>
      <c r="I26" s="16" t="str">
        <f t="shared" si="1"/>
        <v>우수</v>
      </c>
    </row>
  </sheetData>
  <autoFilter ref="A3:I26"/>
  <mergeCells count="1">
    <mergeCell ref="B1:I1"/>
  </mergeCells>
  <phoneticPr fontId="19" type="noConversion"/>
  <conditionalFormatting sqref="H5:I26">
    <cfRule type="cellIs" dxfId="4" priority="1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5"/>
  <sheetViews>
    <sheetView topLeftCell="A2" workbookViewId="0">
      <selection activeCell="L2" sqref="L1:M1048576"/>
    </sheetView>
  </sheetViews>
  <sheetFormatPr defaultRowHeight="16.5"/>
  <cols>
    <col min="1" max="1" width="5.625" style="6" customWidth="1"/>
    <col min="2" max="2" width="11.875" style="3" customWidth="1"/>
    <col min="3" max="3" width="35" style="3" customWidth="1"/>
    <col min="4" max="4" width="21.75" style="1" customWidth="1"/>
    <col min="5" max="5" width="8" style="3" customWidth="1"/>
    <col min="6" max="6" width="9.25" style="3" customWidth="1"/>
    <col min="7" max="7" width="9.625" style="6" customWidth="1"/>
    <col min="8" max="8" width="9.75" style="3" hidden="1" customWidth="1"/>
    <col min="9" max="9" width="9.75" style="6" customWidth="1"/>
    <col min="10" max="10" width="10.375" style="3" customWidth="1"/>
    <col min="11" max="16384" width="9" style="3"/>
  </cols>
  <sheetData>
    <row r="1" spans="1:11" ht="31.5" customHeight="1">
      <c r="B1" s="48" t="s">
        <v>435</v>
      </c>
      <c r="C1" s="48"/>
      <c r="D1" s="48"/>
      <c r="E1" s="48"/>
      <c r="F1" s="48"/>
      <c r="G1" s="48"/>
      <c r="H1" s="48"/>
      <c r="I1" s="48"/>
      <c r="J1" s="48"/>
    </row>
    <row r="2" spans="1:11">
      <c r="J2" s="9" t="s">
        <v>578</v>
      </c>
    </row>
    <row r="3" spans="1:11" s="2" customFormat="1" ht="33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  <c r="J3" s="4" t="s">
        <v>322</v>
      </c>
    </row>
    <row r="4" spans="1:11" s="2" customFormat="1" ht="27.75" customHeight="1">
      <c r="A4" s="15"/>
      <c r="B4" s="11"/>
      <c r="C4" s="12" t="str">
        <f>SUBTOTAL(3,C5:C194)&amp;"개 사업"</f>
        <v>71개 사업</v>
      </c>
      <c r="D4" s="12"/>
      <c r="E4" s="13">
        <f>SUM(E5:E75)</f>
        <v>1632.1089999999999</v>
      </c>
      <c r="F4" s="13">
        <f t="shared" ref="F4:G4" si="0">SUM(F5:F75)</f>
        <v>1392.6589999999997</v>
      </c>
      <c r="G4" s="13">
        <f t="shared" si="0"/>
        <v>239.45</v>
      </c>
      <c r="H4" s="14"/>
      <c r="I4" s="14"/>
      <c r="J4" s="11"/>
      <c r="K4" s="46"/>
    </row>
    <row r="5" spans="1:11" s="2" customFormat="1" ht="24" customHeight="1">
      <c r="A5" s="15">
        <v>1</v>
      </c>
      <c r="B5" s="23" t="s">
        <v>68</v>
      </c>
      <c r="C5" s="24" t="s">
        <v>69</v>
      </c>
      <c r="D5" s="23" t="s">
        <v>407</v>
      </c>
      <c r="E5" s="25">
        <f>SUM(F5:G5)</f>
        <v>17</v>
      </c>
      <c r="F5" s="25">
        <v>15</v>
      </c>
      <c r="G5" s="25">
        <v>2</v>
      </c>
      <c r="H5" s="19">
        <v>88</v>
      </c>
      <c r="I5" s="19" t="str">
        <f>IF(H5&gt;=90,"매우우수",IF(H5&gt;=80,"우수",IF(H5&gt;=60,"보통",IF(H5&gt;=50,"미흡","매우미흡"))))</f>
        <v>우수</v>
      </c>
      <c r="J5" s="15"/>
    </row>
    <row r="6" spans="1:11" s="2" customFormat="1" ht="24" customHeight="1">
      <c r="A6" s="15">
        <v>2</v>
      </c>
      <c r="B6" s="23" t="s">
        <v>68</v>
      </c>
      <c r="C6" s="24" t="s">
        <v>70</v>
      </c>
      <c r="D6" s="17" t="s">
        <v>314</v>
      </c>
      <c r="E6" s="25">
        <f t="shared" ref="E6:E69" si="1">SUM(F6:G6)</f>
        <v>22.4</v>
      </c>
      <c r="F6" s="25">
        <v>20</v>
      </c>
      <c r="G6" s="25">
        <v>2.4</v>
      </c>
      <c r="H6" s="17">
        <v>90</v>
      </c>
      <c r="I6" s="19" t="str">
        <f t="shared" ref="I6:I69" si="2">IF(H6&gt;=90,"매우우수",IF(H6&gt;=80,"우수",IF(H6&gt;=60,"보통",IF(H6&gt;=50,"미흡","매우미흡"))))</f>
        <v>매우우수</v>
      </c>
      <c r="J6" s="15"/>
    </row>
    <row r="7" spans="1:11" s="2" customFormat="1" ht="24" customHeight="1">
      <c r="A7" s="15">
        <v>3</v>
      </c>
      <c r="B7" s="23" t="s">
        <v>68</v>
      </c>
      <c r="C7" s="24" t="s">
        <v>79</v>
      </c>
      <c r="D7" s="17" t="s">
        <v>318</v>
      </c>
      <c r="E7" s="25">
        <f t="shared" si="1"/>
        <v>10.3</v>
      </c>
      <c r="F7" s="25">
        <v>10</v>
      </c>
      <c r="G7" s="25">
        <v>0.3</v>
      </c>
      <c r="H7" s="17">
        <v>90</v>
      </c>
      <c r="I7" s="19" t="str">
        <f t="shared" si="2"/>
        <v>매우우수</v>
      </c>
      <c r="J7" s="15"/>
    </row>
    <row r="8" spans="1:11" s="2" customFormat="1" ht="24" customHeight="1">
      <c r="A8" s="15">
        <v>4</v>
      </c>
      <c r="B8" s="23" t="s">
        <v>68</v>
      </c>
      <c r="C8" s="24" t="s">
        <v>408</v>
      </c>
      <c r="D8" s="17" t="s">
        <v>409</v>
      </c>
      <c r="E8" s="25">
        <f t="shared" si="1"/>
        <v>18.317</v>
      </c>
      <c r="F8" s="25">
        <v>16.317</v>
      </c>
      <c r="G8" s="25">
        <v>2</v>
      </c>
      <c r="H8" s="17">
        <v>95</v>
      </c>
      <c r="I8" s="19" t="str">
        <f t="shared" si="2"/>
        <v>매우우수</v>
      </c>
      <c r="J8" s="15"/>
    </row>
    <row r="9" spans="1:11" s="2" customFormat="1" ht="24" customHeight="1">
      <c r="A9" s="15">
        <v>5</v>
      </c>
      <c r="B9" s="23" t="s">
        <v>68</v>
      </c>
      <c r="C9" s="24" t="s">
        <v>80</v>
      </c>
      <c r="D9" s="17" t="s">
        <v>409</v>
      </c>
      <c r="E9" s="25">
        <f t="shared" si="1"/>
        <v>18.545999999999999</v>
      </c>
      <c r="F9" s="25">
        <v>17.545999999999999</v>
      </c>
      <c r="G9" s="25">
        <v>1</v>
      </c>
      <c r="H9" s="17">
        <v>90</v>
      </c>
      <c r="I9" s="19" t="str">
        <f t="shared" si="2"/>
        <v>매우우수</v>
      </c>
      <c r="J9" s="15"/>
    </row>
    <row r="10" spans="1:11" s="2" customFormat="1" ht="24" customHeight="1">
      <c r="A10" s="15">
        <v>6</v>
      </c>
      <c r="B10" s="23" t="s">
        <v>68</v>
      </c>
      <c r="C10" s="24" t="s">
        <v>81</v>
      </c>
      <c r="D10" s="17" t="s">
        <v>315</v>
      </c>
      <c r="E10" s="25">
        <f t="shared" si="1"/>
        <v>2.8000000000000003</v>
      </c>
      <c r="F10" s="25">
        <v>2.7</v>
      </c>
      <c r="G10" s="25">
        <v>0.1</v>
      </c>
      <c r="H10" s="17">
        <v>90</v>
      </c>
      <c r="I10" s="19" t="str">
        <f t="shared" si="2"/>
        <v>매우우수</v>
      </c>
      <c r="J10" s="15"/>
    </row>
    <row r="11" spans="1:11" s="2" customFormat="1" ht="24" customHeight="1">
      <c r="A11" s="15">
        <v>7</v>
      </c>
      <c r="B11" s="23" t="s">
        <v>68</v>
      </c>
      <c r="C11" s="24" t="s">
        <v>82</v>
      </c>
      <c r="D11" s="17" t="s">
        <v>319</v>
      </c>
      <c r="E11" s="25">
        <f t="shared" si="1"/>
        <v>7.8</v>
      </c>
      <c r="F11" s="25">
        <v>7.2</v>
      </c>
      <c r="G11" s="25">
        <v>0.6</v>
      </c>
      <c r="H11" s="17">
        <v>90</v>
      </c>
      <c r="I11" s="19" t="str">
        <f t="shared" si="2"/>
        <v>매우우수</v>
      </c>
      <c r="J11" s="15"/>
    </row>
    <row r="12" spans="1:11" s="2" customFormat="1" ht="24" customHeight="1">
      <c r="A12" s="15">
        <v>8</v>
      </c>
      <c r="B12" s="23" t="s">
        <v>68</v>
      </c>
      <c r="C12" s="24" t="s">
        <v>410</v>
      </c>
      <c r="D12" s="17" t="s">
        <v>315</v>
      </c>
      <c r="E12" s="25">
        <f t="shared" si="1"/>
        <v>8.3030000000000008</v>
      </c>
      <c r="F12" s="25">
        <v>7.3029999999999999</v>
      </c>
      <c r="G12" s="25">
        <v>1</v>
      </c>
      <c r="H12" s="17">
        <v>90</v>
      </c>
      <c r="I12" s="19" t="str">
        <f t="shared" si="2"/>
        <v>매우우수</v>
      </c>
      <c r="J12" s="15"/>
    </row>
    <row r="13" spans="1:11" s="2" customFormat="1" ht="24" customHeight="1">
      <c r="A13" s="15">
        <v>9</v>
      </c>
      <c r="B13" s="23" t="s">
        <v>68</v>
      </c>
      <c r="C13" s="24" t="s">
        <v>83</v>
      </c>
      <c r="D13" s="17" t="s">
        <v>315</v>
      </c>
      <c r="E13" s="25">
        <f t="shared" si="1"/>
        <v>2.8000000000000003</v>
      </c>
      <c r="F13" s="25">
        <v>2.7</v>
      </c>
      <c r="G13" s="25">
        <v>0.1</v>
      </c>
      <c r="H13" s="17">
        <v>90</v>
      </c>
      <c r="I13" s="19" t="str">
        <f t="shared" si="2"/>
        <v>매우우수</v>
      </c>
      <c r="J13" s="15"/>
    </row>
    <row r="14" spans="1:11" s="2" customFormat="1" ht="24" customHeight="1">
      <c r="A14" s="15">
        <v>10</v>
      </c>
      <c r="B14" s="23" t="s">
        <v>68</v>
      </c>
      <c r="C14" s="24" t="s">
        <v>84</v>
      </c>
      <c r="D14" s="17" t="s">
        <v>411</v>
      </c>
      <c r="E14" s="25">
        <f t="shared" si="1"/>
        <v>2.75</v>
      </c>
      <c r="F14" s="25">
        <v>2.5499999999999998</v>
      </c>
      <c r="G14" s="25">
        <v>0.2</v>
      </c>
      <c r="H14" s="17">
        <v>90</v>
      </c>
      <c r="I14" s="19" t="str">
        <f t="shared" si="2"/>
        <v>매우우수</v>
      </c>
      <c r="J14" s="15"/>
    </row>
    <row r="15" spans="1:11" s="2" customFormat="1" ht="24" customHeight="1">
      <c r="A15" s="15">
        <v>11</v>
      </c>
      <c r="B15" s="23" t="s">
        <v>68</v>
      </c>
      <c r="C15" s="24" t="s">
        <v>85</v>
      </c>
      <c r="D15" s="17" t="s">
        <v>411</v>
      </c>
      <c r="E15" s="25">
        <f t="shared" si="1"/>
        <v>3.5</v>
      </c>
      <c r="F15" s="25">
        <v>2.5499999999999998</v>
      </c>
      <c r="G15" s="25">
        <v>0.95</v>
      </c>
      <c r="H15" s="17">
        <v>90</v>
      </c>
      <c r="I15" s="19" t="str">
        <f t="shared" si="2"/>
        <v>매우우수</v>
      </c>
      <c r="J15" s="15"/>
    </row>
    <row r="16" spans="1:11" s="2" customFormat="1" ht="24" customHeight="1">
      <c r="A16" s="15">
        <v>12</v>
      </c>
      <c r="B16" s="23" t="s">
        <v>68</v>
      </c>
      <c r="C16" s="24" t="s">
        <v>86</v>
      </c>
      <c r="D16" s="17" t="s">
        <v>411</v>
      </c>
      <c r="E16" s="25">
        <f t="shared" si="1"/>
        <v>2.2000000000000002</v>
      </c>
      <c r="F16" s="25">
        <v>2</v>
      </c>
      <c r="G16" s="25">
        <v>0.2</v>
      </c>
      <c r="H16" s="17">
        <v>90</v>
      </c>
      <c r="I16" s="19" t="str">
        <f t="shared" si="2"/>
        <v>매우우수</v>
      </c>
      <c r="J16" s="15"/>
    </row>
    <row r="17" spans="1:10" s="2" customFormat="1" ht="24" customHeight="1">
      <c r="A17" s="15">
        <v>13</v>
      </c>
      <c r="B17" s="23" t="s">
        <v>68</v>
      </c>
      <c r="C17" s="24" t="s">
        <v>87</v>
      </c>
      <c r="D17" s="23" t="s">
        <v>403</v>
      </c>
      <c r="E17" s="25">
        <f t="shared" si="1"/>
        <v>3.9000000000000004</v>
      </c>
      <c r="F17" s="25">
        <v>2.7</v>
      </c>
      <c r="G17" s="25">
        <v>1.2</v>
      </c>
      <c r="H17" s="17">
        <v>95</v>
      </c>
      <c r="I17" s="19" t="str">
        <f t="shared" si="2"/>
        <v>매우우수</v>
      </c>
      <c r="J17" s="15"/>
    </row>
    <row r="18" spans="1:10" s="2" customFormat="1" ht="24" customHeight="1">
      <c r="A18" s="15">
        <v>14</v>
      </c>
      <c r="B18" s="23" t="s">
        <v>68</v>
      </c>
      <c r="C18" s="24" t="s">
        <v>88</v>
      </c>
      <c r="D18" s="23" t="s">
        <v>403</v>
      </c>
      <c r="E18" s="25">
        <f t="shared" si="1"/>
        <v>9.8000000000000007</v>
      </c>
      <c r="F18" s="25">
        <v>9</v>
      </c>
      <c r="G18" s="25">
        <v>0.8</v>
      </c>
      <c r="H18" s="17">
        <v>95</v>
      </c>
      <c r="I18" s="19" t="str">
        <f t="shared" si="2"/>
        <v>매우우수</v>
      </c>
      <c r="J18" s="15"/>
    </row>
    <row r="19" spans="1:10" s="2" customFormat="1" ht="24" customHeight="1">
      <c r="A19" s="15">
        <v>15</v>
      </c>
      <c r="B19" s="23" t="s">
        <v>68</v>
      </c>
      <c r="C19" s="24" t="s">
        <v>89</v>
      </c>
      <c r="D19" s="17" t="s">
        <v>412</v>
      </c>
      <c r="E19" s="25">
        <f t="shared" si="1"/>
        <v>2</v>
      </c>
      <c r="F19" s="25">
        <v>1.7</v>
      </c>
      <c r="G19" s="25">
        <v>0.3</v>
      </c>
      <c r="H19" s="17">
        <v>80</v>
      </c>
      <c r="I19" s="19" t="str">
        <f t="shared" si="2"/>
        <v>우수</v>
      </c>
      <c r="J19" s="15"/>
    </row>
    <row r="20" spans="1:10" s="2" customFormat="1" ht="24" customHeight="1">
      <c r="A20" s="15">
        <v>16</v>
      </c>
      <c r="B20" s="23" t="s">
        <v>91</v>
      </c>
      <c r="C20" s="24" t="s">
        <v>413</v>
      </c>
      <c r="D20" s="23" t="s">
        <v>370</v>
      </c>
      <c r="E20" s="25">
        <f t="shared" si="1"/>
        <v>13.852</v>
      </c>
      <c r="F20" s="25">
        <v>12.502000000000001</v>
      </c>
      <c r="G20" s="25">
        <v>1.35</v>
      </c>
      <c r="H20" s="19">
        <v>90</v>
      </c>
      <c r="I20" s="19" t="str">
        <f t="shared" si="2"/>
        <v>매우우수</v>
      </c>
      <c r="J20" s="15"/>
    </row>
    <row r="21" spans="1:10" s="2" customFormat="1" ht="24" customHeight="1">
      <c r="A21" s="15">
        <v>17</v>
      </c>
      <c r="B21" s="23" t="s">
        <v>91</v>
      </c>
      <c r="C21" s="24" t="s">
        <v>413</v>
      </c>
      <c r="D21" s="23" t="s">
        <v>414</v>
      </c>
      <c r="E21" s="25">
        <f t="shared" si="1"/>
        <v>12</v>
      </c>
      <c r="F21" s="25">
        <v>12</v>
      </c>
      <c r="G21" s="25">
        <v>0</v>
      </c>
      <c r="H21" s="19">
        <v>95</v>
      </c>
      <c r="I21" s="19" t="str">
        <f t="shared" si="2"/>
        <v>매우우수</v>
      </c>
      <c r="J21" s="15"/>
    </row>
    <row r="22" spans="1:10" s="2" customFormat="1" ht="24" customHeight="1">
      <c r="A22" s="15">
        <v>18</v>
      </c>
      <c r="B22" s="23" t="s">
        <v>108</v>
      </c>
      <c r="C22" s="24" t="s">
        <v>122</v>
      </c>
      <c r="D22" s="17" t="s">
        <v>293</v>
      </c>
      <c r="E22" s="25">
        <f t="shared" si="1"/>
        <v>6.1619999999999999</v>
      </c>
      <c r="F22" s="25">
        <v>1.7</v>
      </c>
      <c r="G22" s="25">
        <v>4.4619999999999997</v>
      </c>
      <c r="H22" s="17">
        <v>84</v>
      </c>
      <c r="I22" s="19" t="str">
        <f t="shared" si="2"/>
        <v>우수</v>
      </c>
      <c r="J22" s="15"/>
    </row>
    <row r="23" spans="1:10" s="2" customFormat="1" ht="24" customHeight="1">
      <c r="A23" s="15">
        <v>19</v>
      </c>
      <c r="B23" s="23" t="s">
        <v>108</v>
      </c>
      <c r="C23" s="24" t="s">
        <v>123</v>
      </c>
      <c r="D23" s="17" t="s">
        <v>294</v>
      </c>
      <c r="E23" s="25">
        <f t="shared" si="1"/>
        <v>3.2110000000000003</v>
      </c>
      <c r="F23" s="25">
        <v>0.85</v>
      </c>
      <c r="G23" s="25">
        <v>2.3610000000000002</v>
      </c>
      <c r="H23" s="17">
        <v>78</v>
      </c>
      <c r="I23" s="19" t="str">
        <f t="shared" si="2"/>
        <v>보통</v>
      </c>
      <c r="J23" s="15"/>
    </row>
    <row r="24" spans="1:10" s="2" customFormat="1" ht="24" customHeight="1">
      <c r="A24" s="15">
        <v>20</v>
      </c>
      <c r="B24" s="23" t="s">
        <v>108</v>
      </c>
      <c r="C24" s="24" t="s">
        <v>124</v>
      </c>
      <c r="D24" s="17" t="s">
        <v>295</v>
      </c>
      <c r="E24" s="25">
        <f t="shared" si="1"/>
        <v>1.5579999999999998</v>
      </c>
      <c r="F24" s="25">
        <v>0.85</v>
      </c>
      <c r="G24" s="25">
        <v>0.70799999999999996</v>
      </c>
      <c r="H24" s="17">
        <v>73</v>
      </c>
      <c r="I24" s="19" t="str">
        <f t="shared" si="2"/>
        <v>보통</v>
      </c>
      <c r="J24" s="15"/>
    </row>
    <row r="25" spans="1:10" s="2" customFormat="1" ht="24" customHeight="1">
      <c r="A25" s="15">
        <v>21</v>
      </c>
      <c r="B25" s="23" t="s">
        <v>108</v>
      </c>
      <c r="C25" s="24" t="s">
        <v>125</v>
      </c>
      <c r="D25" s="17" t="s">
        <v>296</v>
      </c>
      <c r="E25" s="25">
        <f t="shared" si="1"/>
        <v>1.8719999999999999</v>
      </c>
      <c r="F25" s="25">
        <v>0.85</v>
      </c>
      <c r="G25" s="25">
        <v>1.022</v>
      </c>
      <c r="H25" s="17">
        <v>49</v>
      </c>
      <c r="I25" s="19" t="str">
        <f t="shared" si="2"/>
        <v>매우미흡</v>
      </c>
      <c r="J25" s="15"/>
    </row>
    <row r="26" spans="1:10" s="2" customFormat="1" ht="24" customHeight="1">
      <c r="A26" s="15">
        <v>22</v>
      </c>
      <c r="B26" s="23" t="s">
        <v>108</v>
      </c>
      <c r="C26" s="24" t="s">
        <v>126</v>
      </c>
      <c r="D26" s="17" t="s">
        <v>297</v>
      </c>
      <c r="E26" s="25">
        <f t="shared" si="1"/>
        <v>2.7649999999999997</v>
      </c>
      <c r="F26" s="25">
        <v>2.5499999999999998</v>
      </c>
      <c r="G26" s="25">
        <v>0.215</v>
      </c>
      <c r="H26" s="17">
        <v>73</v>
      </c>
      <c r="I26" s="19" t="str">
        <f t="shared" si="2"/>
        <v>보통</v>
      </c>
      <c r="J26" s="15"/>
    </row>
    <row r="27" spans="1:10" ht="24" customHeight="1">
      <c r="A27" s="15">
        <v>23</v>
      </c>
      <c r="B27" s="23" t="s">
        <v>108</v>
      </c>
      <c r="C27" s="24" t="s">
        <v>127</v>
      </c>
      <c r="D27" s="17" t="s">
        <v>415</v>
      </c>
      <c r="E27" s="25">
        <f t="shared" si="1"/>
        <v>3.75</v>
      </c>
      <c r="F27" s="25">
        <v>2.5499999999999998</v>
      </c>
      <c r="G27" s="25">
        <v>1.2</v>
      </c>
      <c r="H27" s="17">
        <v>78</v>
      </c>
      <c r="I27" s="19" t="str">
        <f t="shared" si="2"/>
        <v>보통</v>
      </c>
      <c r="J27" s="15"/>
    </row>
    <row r="28" spans="1:10" ht="24" customHeight="1">
      <c r="A28" s="15">
        <v>24</v>
      </c>
      <c r="B28" s="23" t="s">
        <v>108</v>
      </c>
      <c r="C28" s="24" t="s">
        <v>128</v>
      </c>
      <c r="D28" s="17" t="s">
        <v>298</v>
      </c>
      <c r="E28" s="25">
        <f t="shared" si="1"/>
        <v>3.5189999999999997</v>
      </c>
      <c r="F28" s="25">
        <v>2.5499999999999998</v>
      </c>
      <c r="G28" s="25">
        <v>0.96899999999999997</v>
      </c>
      <c r="H28" s="17">
        <v>47</v>
      </c>
      <c r="I28" s="19" t="str">
        <f t="shared" si="2"/>
        <v>매우미흡</v>
      </c>
      <c r="J28" s="15"/>
    </row>
    <row r="29" spans="1:10" ht="24" customHeight="1">
      <c r="A29" s="15">
        <v>25</v>
      </c>
      <c r="B29" s="23" t="s">
        <v>108</v>
      </c>
      <c r="C29" s="24" t="s">
        <v>129</v>
      </c>
      <c r="D29" s="17" t="s">
        <v>299</v>
      </c>
      <c r="E29" s="25">
        <f t="shared" si="1"/>
        <v>4</v>
      </c>
      <c r="F29" s="25">
        <v>2.7</v>
      </c>
      <c r="G29" s="25">
        <v>1.3</v>
      </c>
      <c r="H29" s="17">
        <v>49</v>
      </c>
      <c r="I29" s="19" t="str">
        <f t="shared" si="2"/>
        <v>매우미흡</v>
      </c>
      <c r="J29" s="15"/>
    </row>
    <row r="30" spans="1:10" ht="24" customHeight="1">
      <c r="A30" s="15">
        <v>26</v>
      </c>
      <c r="B30" s="23" t="s">
        <v>108</v>
      </c>
      <c r="C30" s="24" t="s">
        <v>130</v>
      </c>
      <c r="D30" s="17" t="s">
        <v>300</v>
      </c>
      <c r="E30" s="25">
        <f t="shared" si="1"/>
        <v>5.34</v>
      </c>
      <c r="F30" s="25">
        <v>4.25</v>
      </c>
      <c r="G30" s="25">
        <v>1.0900000000000001</v>
      </c>
      <c r="H30" s="17">
        <v>73</v>
      </c>
      <c r="I30" s="19" t="str">
        <f t="shared" si="2"/>
        <v>보통</v>
      </c>
      <c r="J30" s="15"/>
    </row>
    <row r="31" spans="1:10" ht="24" customHeight="1">
      <c r="A31" s="15">
        <v>27</v>
      </c>
      <c r="B31" s="23" t="s">
        <v>108</v>
      </c>
      <c r="C31" s="24" t="s">
        <v>131</v>
      </c>
      <c r="D31" s="17" t="s">
        <v>301</v>
      </c>
      <c r="E31" s="25">
        <f t="shared" si="1"/>
        <v>2.9820000000000002</v>
      </c>
      <c r="F31" s="25">
        <v>2.125</v>
      </c>
      <c r="G31" s="25">
        <v>0.85699999999999998</v>
      </c>
      <c r="H31" s="17">
        <v>83</v>
      </c>
      <c r="I31" s="19" t="str">
        <f t="shared" si="2"/>
        <v>우수</v>
      </c>
      <c r="J31" s="15"/>
    </row>
    <row r="32" spans="1:10" ht="24" customHeight="1">
      <c r="A32" s="15">
        <v>28</v>
      </c>
      <c r="B32" s="23" t="s">
        <v>108</v>
      </c>
      <c r="C32" s="24" t="s">
        <v>132</v>
      </c>
      <c r="D32" s="17" t="s">
        <v>302</v>
      </c>
      <c r="E32" s="25">
        <f t="shared" si="1"/>
        <v>5.4</v>
      </c>
      <c r="F32" s="25">
        <v>4.25</v>
      </c>
      <c r="G32" s="25">
        <v>1.1499999999999999</v>
      </c>
      <c r="H32" s="17">
        <v>93</v>
      </c>
      <c r="I32" s="19" t="str">
        <f t="shared" si="2"/>
        <v>매우우수</v>
      </c>
      <c r="J32" s="15"/>
    </row>
    <row r="33" spans="1:10" ht="24" customHeight="1">
      <c r="A33" s="15">
        <v>29</v>
      </c>
      <c r="B33" s="23" t="s">
        <v>108</v>
      </c>
      <c r="C33" s="24" t="s">
        <v>133</v>
      </c>
      <c r="D33" s="17" t="s">
        <v>303</v>
      </c>
      <c r="E33" s="25">
        <f t="shared" si="1"/>
        <v>2.375</v>
      </c>
      <c r="F33" s="25">
        <v>1.2749999999999999</v>
      </c>
      <c r="G33" s="25">
        <v>1.1000000000000001</v>
      </c>
      <c r="H33" s="17">
        <v>73</v>
      </c>
      <c r="I33" s="19" t="str">
        <f t="shared" si="2"/>
        <v>보통</v>
      </c>
      <c r="J33" s="15"/>
    </row>
    <row r="34" spans="1:10" ht="24" customHeight="1">
      <c r="A34" s="15">
        <v>30</v>
      </c>
      <c r="B34" s="23" t="s">
        <v>108</v>
      </c>
      <c r="C34" s="24" t="s">
        <v>134</v>
      </c>
      <c r="D34" s="17" t="s">
        <v>304</v>
      </c>
      <c r="E34" s="25">
        <f t="shared" si="1"/>
        <v>3</v>
      </c>
      <c r="F34" s="25">
        <v>2.5499999999999998</v>
      </c>
      <c r="G34" s="25">
        <v>0.45</v>
      </c>
      <c r="H34" s="17">
        <v>71</v>
      </c>
      <c r="I34" s="19" t="str">
        <f t="shared" si="2"/>
        <v>보통</v>
      </c>
      <c r="J34" s="15"/>
    </row>
    <row r="35" spans="1:10" ht="24" customHeight="1">
      <c r="A35" s="15">
        <v>31</v>
      </c>
      <c r="B35" s="23" t="s">
        <v>108</v>
      </c>
      <c r="C35" s="24" t="s">
        <v>135</v>
      </c>
      <c r="D35" s="17" t="s">
        <v>305</v>
      </c>
      <c r="E35" s="25">
        <f t="shared" si="1"/>
        <v>3.4</v>
      </c>
      <c r="F35" s="25">
        <v>1.7</v>
      </c>
      <c r="G35" s="25">
        <v>1.7</v>
      </c>
      <c r="H35" s="17">
        <v>83</v>
      </c>
      <c r="I35" s="19" t="str">
        <f t="shared" si="2"/>
        <v>우수</v>
      </c>
      <c r="J35" s="15"/>
    </row>
    <row r="36" spans="1:10" ht="24" customHeight="1">
      <c r="A36" s="15">
        <v>32</v>
      </c>
      <c r="B36" s="23" t="s">
        <v>108</v>
      </c>
      <c r="C36" s="24" t="s">
        <v>136</v>
      </c>
      <c r="D36" s="17" t="s">
        <v>306</v>
      </c>
      <c r="E36" s="25">
        <f t="shared" si="1"/>
        <v>2.4140000000000001</v>
      </c>
      <c r="F36" s="25">
        <v>0.85</v>
      </c>
      <c r="G36" s="25">
        <v>1.5640000000000001</v>
      </c>
      <c r="H36" s="17">
        <v>78</v>
      </c>
      <c r="I36" s="19" t="str">
        <f t="shared" si="2"/>
        <v>보통</v>
      </c>
      <c r="J36" s="15"/>
    </row>
    <row r="37" spans="1:10" ht="24" customHeight="1">
      <c r="A37" s="15">
        <v>33</v>
      </c>
      <c r="B37" s="23" t="s">
        <v>108</v>
      </c>
      <c r="C37" s="24" t="s">
        <v>137</v>
      </c>
      <c r="D37" s="17" t="s">
        <v>416</v>
      </c>
      <c r="E37" s="25">
        <f t="shared" si="1"/>
        <v>3</v>
      </c>
      <c r="F37" s="25">
        <v>1.7</v>
      </c>
      <c r="G37" s="25">
        <v>1.3</v>
      </c>
      <c r="H37" s="17">
        <v>73</v>
      </c>
      <c r="I37" s="19" t="str">
        <f t="shared" si="2"/>
        <v>보통</v>
      </c>
      <c r="J37" s="15"/>
    </row>
    <row r="38" spans="1:10" ht="24" customHeight="1">
      <c r="A38" s="15">
        <v>34</v>
      </c>
      <c r="B38" s="23" t="s">
        <v>108</v>
      </c>
      <c r="C38" s="24" t="s">
        <v>138</v>
      </c>
      <c r="D38" s="17" t="s">
        <v>307</v>
      </c>
      <c r="E38" s="25">
        <f t="shared" si="1"/>
        <v>3.55</v>
      </c>
      <c r="F38" s="25">
        <v>2.5499999999999998</v>
      </c>
      <c r="G38" s="25">
        <v>1</v>
      </c>
      <c r="H38" s="17">
        <v>88</v>
      </c>
      <c r="I38" s="19" t="str">
        <f t="shared" si="2"/>
        <v>우수</v>
      </c>
      <c r="J38" s="15"/>
    </row>
    <row r="39" spans="1:10" ht="24" customHeight="1">
      <c r="A39" s="15">
        <v>35</v>
      </c>
      <c r="B39" s="23" t="s">
        <v>108</v>
      </c>
      <c r="C39" s="24" t="s">
        <v>417</v>
      </c>
      <c r="D39" s="17" t="s">
        <v>308</v>
      </c>
      <c r="E39" s="25">
        <f t="shared" si="1"/>
        <v>2.7</v>
      </c>
      <c r="F39" s="25">
        <v>1.7</v>
      </c>
      <c r="G39" s="25">
        <v>1</v>
      </c>
      <c r="H39" s="17">
        <v>73</v>
      </c>
      <c r="I39" s="19" t="str">
        <f t="shared" si="2"/>
        <v>보통</v>
      </c>
      <c r="J39" s="15"/>
    </row>
    <row r="40" spans="1:10" ht="24" customHeight="1">
      <c r="A40" s="15">
        <v>36</v>
      </c>
      <c r="B40" s="23" t="s">
        <v>108</v>
      </c>
      <c r="C40" s="24" t="s">
        <v>139</v>
      </c>
      <c r="D40" s="17" t="s">
        <v>418</v>
      </c>
      <c r="E40" s="25">
        <f t="shared" si="1"/>
        <v>2.95</v>
      </c>
      <c r="F40" s="25">
        <v>2.75</v>
      </c>
      <c r="G40" s="25">
        <v>0.2</v>
      </c>
      <c r="H40" s="17">
        <v>78</v>
      </c>
      <c r="I40" s="19" t="str">
        <f t="shared" si="2"/>
        <v>보통</v>
      </c>
      <c r="J40" s="15"/>
    </row>
    <row r="41" spans="1:10" ht="24" customHeight="1">
      <c r="A41" s="15">
        <v>37</v>
      </c>
      <c r="B41" s="23" t="s">
        <v>108</v>
      </c>
      <c r="C41" s="24" t="s">
        <v>140</v>
      </c>
      <c r="D41" s="17" t="s">
        <v>309</v>
      </c>
      <c r="E41" s="25">
        <f t="shared" si="1"/>
        <v>9.4770000000000003</v>
      </c>
      <c r="F41" s="25">
        <v>9</v>
      </c>
      <c r="G41" s="25">
        <v>0.47699999999999998</v>
      </c>
      <c r="H41" s="17">
        <v>66</v>
      </c>
      <c r="I41" s="19" t="str">
        <f t="shared" si="2"/>
        <v>보통</v>
      </c>
      <c r="J41" s="15"/>
    </row>
    <row r="42" spans="1:10" ht="24" customHeight="1">
      <c r="A42" s="15">
        <v>38</v>
      </c>
      <c r="B42" s="23" t="s">
        <v>108</v>
      </c>
      <c r="C42" s="24" t="s">
        <v>142</v>
      </c>
      <c r="D42" s="17" t="s">
        <v>419</v>
      </c>
      <c r="E42" s="25">
        <f t="shared" si="1"/>
        <v>64.680000000000007</v>
      </c>
      <c r="F42" s="25">
        <v>58.5</v>
      </c>
      <c r="G42" s="25">
        <v>6.18</v>
      </c>
      <c r="H42" s="17">
        <v>57</v>
      </c>
      <c r="I42" s="19" t="str">
        <f t="shared" si="2"/>
        <v>미흡</v>
      </c>
      <c r="J42" s="15"/>
    </row>
    <row r="43" spans="1:10" ht="24" customHeight="1">
      <c r="A43" s="15">
        <v>39</v>
      </c>
      <c r="B43" s="23" t="s">
        <v>108</v>
      </c>
      <c r="C43" s="24" t="s">
        <v>143</v>
      </c>
      <c r="D43" s="17" t="s">
        <v>299</v>
      </c>
      <c r="E43" s="25">
        <f t="shared" si="1"/>
        <v>15.746</v>
      </c>
      <c r="F43" s="25">
        <v>12.75</v>
      </c>
      <c r="G43" s="25">
        <v>2.996</v>
      </c>
      <c r="H43" s="17">
        <v>73</v>
      </c>
      <c r="I43" s="19" t="str">
        <f t="shared" si="2"/>
        <v>보통</v>
      </c>
      <c r="J43" s="15"/>
    </row>
    <row r="44" spans="1:10" ht="24" customHeight="1">
      <c r="A44" s="15">
        <v>40</v>
      </c>
      <c r="B44" s="23" t="s">
        <v>108</v>
      </c>
      <c r="C44" s="24" t="s">
        <v>144</v>
      </c>
      <c r="D44" s="17" t="s">
        <v>311</v>
      </c>
      <c r="E44" s="25">
        <f t="shared" si="1"/>
        <v>16.600000000000001</v>
      </c>
      <c r="F44" s="25">
        <v>16.600000000000001</v>
      </c>
      <c r="G44" s="25">
        <v>0</v>
      </c>
      <c r="H44" s="17">
        <v>83</v>
      </c>
      <c r="I44" s="19" t="str">
        <f t="shared" si="2"/>
        <v>우수</v>
      </c>
      <c r="J44" s="15"/>
    </row>
    <row r="45" spans="1:10" ht="24" customHeight="1">
      <c r="A45" s="15">
        <v>41</v>
      </c>
      <c r="B45" s="23" t="s">
        <v>108</v>
      </c>
      <c r="C45" s="24" t="s">
        <v>145</v>
      </c>
      <c r="D45" s="17" t="s">
        <v>312</v>
      </c>
      <c r="E45" s="25">
        <f t="shared" si="1"/>
        <v>19.218</v>
      </c>
      <c r="F45" s="25">
        <v>18</v>
      </c>
      <c r="G45" s="25">
        <v>1.218</v>
      </c>
      <c r="H45" s="17">
        <v>81</v>
      </c>
      <c r="I45" s="19" t="str">
        <f t="shared" si="2"/>
        <v>우수</v>
      </c>
      <c r="J45" s="15"/>
    </row>
    <row r="46" spans="1:10" ht="24" customHeight="1">
      <c r="A46" s="15">
        <v>42</v>
      </c>
      <c r="B46" s="23" t="s">
        <v>108</v>
      </c>
      <c r="C46" s="24" t="s">
        <v>146</v>
      </c>
      <c r="D46" s="23" t="s">
        <v>420</v>
      </c>
      <c r="E46" s="25">
        <f t="shared" si="1"/>
        <v>50</v>
      </c>
      <c r="F46" s="25">
        <v>50</v>
      </c>
      <c r="G46" s="25">
        <v>0</v>
      </c>
      <c r="H46" s="19">
        <v>95</v>
      </c>
      <c r="I46" s="19" t="str">
        <f t="shared" si="2"/>
        <v>매우우수</v>
      </c>
      <c r="J46" s="15"/>
    </row>
    <row r="47" spans="1:10" ht="24" customHeight="1">
      <c r="A47" s="15">
        <v>43</v>
      </c>
      <c r="B47" s="23" t="s">
        <v>108</v>
      </c>
      <c r="C47" s="24" t="s">
        <v>148</v>
      </c>
      <c r="D47" s="23" t="s">
        <v>585</v>
      </c>
      <c r="E47" s="25">
        <f t="shared" si="1"/>
        <v>67</v>
      </c>
      <c r="F47" s="25">
        <v>67</v>
      </c>
      <c r="G47" s="25">
        <v>0</v>
      </c>
      <c r="H47" s="19">
        <v>95</v>
      </c>
      <c r="I47" s="19" t="str">
        <f t="shared" si="2"/>
        <v>매우우수</v>
      </c>
      <c r="J47" s="15"/>
    </row>
    <row r="48" spans="1:10" ht="24" customHeight="1">
      <c r="A48" s="15">
        <v>44</v>
      </c>
      <c r="B48" s="23" t="s">
        <v>108</v>
      </c>
      <c r="C48" s="24" t="s">
        <v>149</v>
      </c>
      <c r="D48" s="23" t="s">
        <v>421</v>
      </c>
      <c r="E48" s="25">
        <f t="shared" si="1"/>
        <v>85</v>
      </c>
      <c r="F48" s="25">
        <v>85</v>
      </c>
      <c r="G48" s="25">
        <v>0</v>
      </c>
      <c r="H48" s="19">
        <v>90</v>
      </c>
      <c r="I48" s="19" t="str">
        <f t="shared" si="2"/>
        <v>매우우수</v>
      </c>
      <c r="J48" s="15"/>
    </row>
    <row r="49" spans="1:10" ht="24" customHeight="1">
      <c r="A49" s="15">
        <v>45</v>
      </c>
      <c r="B49" s="23" t="s">
        <v>108</v>
      </c>
      <c r="C49" s="24" t="s">
        <v>586</v>
      </c>
      <c r="D49" s="17" t="s">
        <v>284</v>
      </c>
      <c r="E49" s="25">
        <f t="shared" si="1"/>
        <v>20.730999999999998</v>
      </c>
      <c r="F49" s="25">
        <v>17.545999999999999</v>
      </c>
      <c r="G49" s="25">
        <v>3.1850000000000001</v>
      </c>
      <c r="H49" s="17">
        <v>92</v>
      </c>
      <c r="I49" s="19" t="str">
        <f t="shared" si="2"/>
        <v>매우우수</v>
      </c>
      <c r="J49" s="15"/>
    </row>
    <row r="50" spans="1:10" s="6" customFormat="1" ht="24" customHeight="1">
      <c r="A50" s="15">
        <v>46</v>
      </c>
      <c r="B50" s="23" t="s">
        <v>587</v>
      </c>
      <c r="C50" s="24" t="s">
        <v>588</v>
      </c>
      <c r="D50" s="17"/>
      <c r="E50" s="25">
        <f t="shared" si="1"/>
        <v>0</v>
      </c>
      <c r="F50" s="25"/>
      <c r="G50" s="25">
        <v>0</v>
      </c>
      <c r="H50" s="17"/>
      <c r="I50" s="19" t="str">
        <f t="shared" si="2"/>
        <v>매우미흡</v>
      </c>
      <c r="J50" s="43" t="s">
        <v>603</v>
      </c>
    </row>
    <row r="51" spans="1:10" ht="24" customHeight="1">
      <c r="A51" s="15">
        <v>47</v>
      </c>
      <c r="B51" s="23" t="s">
        <v>580</v>
      </c>
      <c r="C51" s="24" t="s">
        <v>168</v>
      </c>
      <c r="D51" s="23" t="s">
        <v>373</v>
      </c>
      <c r="E51" s="25">
        <f t="shared" si="1"/>
        <v>15.3</v>
      </c>
      <c r="F51" s="25">
        <v>15.3</v>
      </c>
      <c r="G51" s="25">
        <v>0</v>
      </c>
      <c r="H51" s="19">
        <v>90</v>
      </c>
      <c r="I51" s="19" t="str">
        <f t="shared" si="2"/>
        <v>매우우수</v>
      </c>
      <c r="J51" s="41"/>
    </row>
    <row r="52" spans="1:10" ht="24" customHeight="1">
      <c r="A52" s="15">
        <v>48</v>
      </c>
      <c r="B52" s="23" t="s">
        <v>580</v>
      </c>
      <c r="C52" s="24" t="s">
        <v>171</v>
      </c>
      <c r="D52" s="23" t="s">
        <v>285</v>
      </c>
      <c r="E52" s="25">
        <f t="shared" si="1"/>
        <v>12.746</v>
      </c>
      <c r="F52" s="25">
        <v>12.746</v>
      </c>
      <c r="G52" s="25">
        <v>0</v>
      </c>
      <c r="H52" s="19">
        <v>75</v>
      </c>
      <c r="I52" s="19" t="str">
        <f t="shared" si="2"/>
        <v>보통</v>
      </c>
      <c r="J52" s="41"/>
    </row>
    <row r="53" spans="1:10" ht="24" customHeight="1">
      <c r="A53" s="15">
        <v>49</v>
      </c>
      <c r="B53" s="23" t="s">
        <v>580</v>
      </c>
      <c r="C53" s="24" t="s">
        <v>599</v>
      </c>
      <c r="D53" s="23" t="s">
        <v>422</v>
      </c>
      <c r="E53" s="25">
        <f t="shared" si="1"/>
        <v>9.6999999999999993</v>
      </c>
      <c r="F53" s="25">
        <v>7.65</v>
      </c>
      <c r="G53" s="25">
        <v>2.0499999999999998</v>
      </c>
      <c r="H53" s="19">
        <v>90</v>
      </c>
      <c r="I53" s="19" t="str">
        <f t="shared" si="2"/>
        <v>매우우수</v>
      </c>
      <c r="J53" s="41"/>
    </row>
    <row r="54" spans="1:10" ht="24" customHeight="1">
      <c r="A54" s="15">
        <v>50</v>
      </c>
      <c r="B54" s="23" t="s">
        <v>580</v>
      </c>
      <c r="C54" s="24" t="s">
        <v>172</v>
      </c>
      <c r="D54" s="23" t="s">
        <v>422</v>
      </c>
      <c r="E54" s="25">
        <f t="shared" si="1"/>
        <v>9.7639999999999993</v>
      </c>
      <c r="F54" s="25">
        <v>7.65</v>
      </c>
      <c r="G54" s="25">
        <v>2.1139999999999999</v>
      </c>
      <c r="H54" s="19">
        <v>90</v>
      </c>
      <c r="I54" s="19" t="str">
        <f t="shared" si="2"/>
        <v>매우우수</v>
      </c>
      <c r="J54" s="41"/>
    </row>
    <row r="55" spans="1:10" ht="24" customHeight="1">
      <c r="A55" s="15">
        <v>51</v>
      </c>
      <c r="B55" s="23" t="s">
        <v>580</v>
      </c>
      <c r="C55" s="24" t="s">
        <v>173</v>
      </c>
      <c r="D55" s="23" t="s">
        <v>422</v>
      </c>
      <c r="E55" s="25">
        <f t="shared" si="1"/>
        <v>3.1949999999999998</v>
      </c>
      <c r="F55" s="25">
        <v>2.5499999999999998</v>
      </c>
      <c r="G55" s="25">
        <v>0.64500000000000002</v>
      </c>
      <c r="H55" s="19">
        <v>90</v>
      </c>
      <c r="I55" s="19" t="str">
        <f t="shared" si="2"/>
        <v>매우우수</v>
      </c>
      <c r="J55" s="41"/>
    </row>
    <row r="56" spans="1:10" ht="24" customHeight="1">
      <c r="A56" s="15">
        <v>52</v>
      </c>
      <c r="B56" s="23" t="s">
        <v>580</v>
      </c>
      <c r="C56" s="24" t="s">
        <v>174</v>
      </c>
      <c r="D56" s="23" t="s">
        <v>422</v>
      </c>
      <c r="E56" s="25">
        <f t="shared" si="1"/>
        <v>3.75</v>
      </c>
      <c r="F56" s="25">
        <v>2.5499999999999998</v>
      </c>
      <c r="G56" s="25">
        <v>1.2</v>
      </c>
      <c r="H56" s="19">
        <v>90</v>
      </c>
      <c r="I56" s="19" t="str">
        <f t="shared" si="2"/>
        <v>매우우수</v>
      </c>
      <c r="J56" s="41"/>
    </row>
    <row r="57" spans="1:10" ht="24" customHeight="1">
      <c r="A57" s="15">
        <v>53</v>
      </c>
      <c r="B57" s="23" t="s">
        <v>580</v>
      </c>
      <c r="C57" s="24" t="s">
        <v>175</v>
      </c>
      <c r="D57" s="23" t="s">
        <v>422</v>
      </c>
      <c r="E57" s="25">
        <f t="shared" si="1"/>
        <v>4.24</v>
      </c>
      <c r="F57" s="25">
        <v>3.4</v>
      </c>
      <c r="G57" s="25">
        <v>0.84</v>
      </c>
      <c r="H57" s="19">
        <v>90</v>
      </c>
      <c r="I57" s="19" t="str">
        <f t="shared" si="2"/>
        <v>매우우수</v>
      </c>
      <c r="J57" s="41"/>
    </row>
    <row r="58" spans="1:10" ht="31.5" customHeight="1">
      <c r="A58" s="15">
        <v>54</v>
      </c>
      <c r="B58" s="23" t="s">
        <v>580</v>
      </c>
      <c r="C58" s="24" t="s">
        <v>423</v>
      </c>
      <c r="D58" s="23" t="s">
        <v>424</v>
      </c>
      <c r="E58" s="25">
        <f t="shared" si="1"/>
        <v>30.5</v>
      </c>
      <c r="F58" s="25">
        <v>22.5</v>
      </c>
      <c r="G58" s="25">
        <v>8</v>
      </c>
      <c r="H58" s="19">
        <v>70</v>
      </c>
      <c r="I58" s="19" t="str">
        <f t="shared" si="2"/>
        <v>보통</v>
      </c>
      <c r="J58" s="42" t="s">
        <v>589</v>
      </c>
    </row>
    <row r="59" spans="1:10" ht="24" customHeight="1">
      <c r="A59" s="15">
        <v>55</v>
      </c>
      <c r="B59" s="23" t="s">
        <v>580</v>
      </c>
      <c r="C59" s="24" t="s">
        <v>246</v>
      </c>
      <c r="D59" s="23" t="s">
        <v>425</v>
      </c>
      <c r="E59" s="25">
        <f t="shared" si="1"/>
        <v>25.5</v>
      </c>
      <c r="F59" s="25">
        <v>25.5</v>
      </c>
      <c r="G59" s="25">
        <v>0</v>
      </c>
      <c r="H59" s="19">
        <v>91</v>
      </c>
      <c r="I59" s="19" t="str">
        <f t="shared" si="2"/>
        <v>매우우수</v>
      </c>
      <c r="J59" s="15"/>
    </row>
    <row r="60" spans="1:10" ht="24" customHeight="1">
      <c r="A60" s="15">
        <v>56</v>
      </c>
      <c r="B60" s="23" t="s">
        <v>255</v>
      </c>
      <c r="C60" s="24" t="s">
        <v>258</v>
      </c>
      <c r="D60" s="23" t="s">
        <v>284</v>
      </c>
      <c r="E60" s="25">
        <f t="shared" si="1"/>
        <v>15.3</v>
      </c>
      <c r="F60" s="25">
        <v>15.3</v>
      </c>
      <c r="G60" s="25">
        <v>0</v>
      </c>
      <c r="H60" s="19">
        <v>84</v>
      </c>
      <c r="I60" s="19" t="str">
        <f t="shared" si="2"/>
        <v>우수</v>
      </c>
      <c r="J60" s="15"/>
    </row>
    <row r="61" spans="1:10" ht="24" customHeight="1">
      <c r="A61" s="15">
        <v>57</v>
      </c>
      <c r="B61" s="23" t="s">
        <v>255</v>
      </c>
      <c r="C61" s="24" t="s">
        <v>259</v>
      </c>
      <c r="D61" s="23" t="s">
        <v>284</v>
      </c>
      <c r="E61" s="25">
        <f t="shared" si="1"/>
        <v>10.8</v>
      </c>
      <c r="F61" s="25">
        <v>10.8</v>
      </c>
      <c r="G61" s="25">
        <v>0</v>
      </c>
      <c r="H61" s="19">
        <v>90</v>
      </c>
      <c r="I61" s="19" t="str">
        <f t="shared" si="2"/>
        <v>매우우수</v>
      </c>
      <c r="J61" s="15"/>
    </row>
    <row r="62" spans="1:10" ht="24" customHeight="1">
      <c r="A62" s="15">
        <v>58</v>
      </c>
      <c r="B62" s="23" t="s">
        <v>255</v>
      </c>
      <c r="C62" s="24" t="s">
        <v>260</v>
      </c>
      <c r="D62" s="23" t="s">
        <v>284</v>
      </c>
      <c r="E62" s="25">
        <f t="shared" si="1"/>
        <v>12.75</v>
      </c>
      <c r="F62" s="25">
        <v>12.75</v>
      </c>
      <c r="G62" s="25">
        <v>0</v>
      </c>
      <c r="H62" s="19">
        <v>89</v>
      </c>
      <c r="I62" s="19" t="str">
        <f t="shared" si="2"/>
        <v>우수</v>
      </c>
      <c r="J62" s="15"/>
    </row>
    <row r="63" spans="1:10" ht="24" customHeight="1">
      <c r="A63" s="15">
        <v>59</v>
      </c>
      <c r="B63" s="23" t="s">
        <v>266</v>
      </c>
      <c r="C63" s="24" t="s">
        <v>426</v>
      </c>
      <c r="D63" s="23" t="s">
        <v>427</v>
      </c>
      <c r="E63" s="25">
        <f t="shared" si="1"/>
        <v>91</v>
      </c>
      <c r="F63" s="25">
        <v>91</v>
      </c>
      <c r="G63" s="25">
        <v>0</v>
      </c>
      <c r="H63" s="19">
        <v>87</v>
      </c>
      <c r="I63" s="19" t="str">
        <f t="shared" si="2"/>
        <v>우수</v>
      </c>
      <c r="J63" s="15"/>
    </row>
    <row r="64" spans="1:10" ht="24" customHeight="1">
      <c r="A64" s="15">
        <v>60</v>
      </c>
      <c r="B64" s="23" t="s">
        <v>266</v>
      </c>
      <c r="C64" s="24" t="s">
        <v>428</v>
      </c>
      <c r="D64" s="23" t="s">
        <v>390</v>
      </c>
      <c r="E64" s="25">
        <f t="shared" si="1"/>
        <v>72</v>
      </c>
      <c r="F64" s="25">
        <v>72</v>
      </c>
      <c r="G64" s="25">
        <v>0</v>
      </c>
      <c r="H64" s="19">
        <v>90</v>
      </c>
      <c r="I64" s="19" t="str">
        <f t="shared" si="2"/>
        <v>매우우수</v>
      </c>
      <c r="J64" s="15"/>
    </row>
    <row r="65" spans="1:10" ht="24" customHeight="1">
      <c r="A65" s="15">
        <v>61</v>
      </c>
      <c r="B65" s="23" t="s">
        <v>266</v>
      </c>
      <c r="C65" s="24" t="s">
        <v>429</v>
      </c>
      <c r="D65" s="23" t="s">
        <v>390</v>
      </c>
      <c r="E65" s="25">
        <f t="shared" si="1"/>
        <v>8.3999999999999986</v>
      </c>
      <c r="F65" s="25">
        <v>2.5499999999999998</v>
      </c>
      <c r="G65" s="25">
        <v>5.85</v>
      </c>
      <c r="H65" s="19">
        <v>87</v>
      </c>
      <c r="I65" s="19" t="str">
        <f t="shared" si="2"/>
        <v>우수</v>
      </c>
      <c r="J65" s="15"/>
    </row>
    <row r="66" spans="1:10" ht="24" customHeight="1">
      <c r="A66" s="15">
        <v>62</v>
      </c>
      <c r="B66" s="23" t="s">
        <v>266</v>
      </c>
      <c r="C66" s="24" t="s">
        <v>430</v>
      </c>
      <c r="D66" s="23" t="s">
        <v>390</v>
      </c>
      <c r="E66" s="25">
        <f t="shared" si="1"/>
        <v>212</v>
      </c>
      <c r="F66" s="25">
        <v>200</v>
      </c>
      <c r="G66" s="25">
        <v>12</v>
      </c>
      <c r="H66" s="19">
        <v>75</v>
      </c>
      <c r="I66" s="19" t="str">
        <f t="shared" si="2"/>
        <v>보통</v>
      </c>
      <c r="J66" s="15"/>
    </row>
    <row r="67" spans="1:10" ht="24" customHeight="1">
      <c r="A67" s="15">
        <v>63</v>
      </c>
      <c r="B67" s="23" t="s">
        <v>266</v>
      </c>
      <c r="C67" s="24" t="s">
        <v>431</v>
      </c>
      <c r="D67" s="23" t="s">
        <v>390</v>
      </c>
      <c r="E67" s="25">
        <f t="shared" si="1"/>
        <v>11</v>
      </c>
      <c r="F67" s="25">
        <v>11</v>
      </c>
      <c r="G67" s="25">
        <v>0</v>
      </c>
      <c r="H67" s="19">
        <v>94</v>
      </c>
      <c r="I67" s="19" t="str">
        <f t="shared" si="2"/>
        <v>매우우수</v>
      </c>
      <c r="J67" s="15"/>
    </row>
    <row r="68" spans="1:10" ht="24" customHeight="1">
      <c r="A68" s="15">
        <v>64</v>
      </c>
      <c r="B68" s="23" t="s">
        <v>266</v>
      </c>
      <c r="C68" s="24" t="s">
        <v>432</v>
      </c>
      <c r="D68" s="23" t="s">
        <v>390</v>
      </c>
      <c r="E68" s="25">
        <f t="shared" si="1"/>
        <v>10</v>
      </c>
      <c r="F68" s="25">
        <v>10</v>
      </c>
      <c r="G68" s="25">
        <v>0</v>
      </c>
      <c r="H68" s="19">
        <v>89</v>
      </c>
      <c r="I68" s="19" t="str">
        <f t="shared" si="2"/>
        <v>우수</v>
      </c>
      <c r="J68" s="15"/>
    </row>
    <row r="69" spans="1:10" ht="24" customHeight="1">
      <c r="A69" s="15">
        <v>65</v>
      </c>
      <c r="B69" s="23" t="s">
        <v>266</v>
      </c>
      <c r="C69" s="24" t="s">
        <v>433</v>
      </c>
      <c r="D69" s="23" t="s">
        <v>390</v>
      </c>
      <c r="E69" s="25">
        <f t="shared" si="1"/>
        <v>17.576999999999998</v>
      </c>
      <c r="F69" s="25">
        <v>17</v>
      </c>
      <c r="G69" s="25">
        <v>0.57699999999999996</v>
      </c>
      <c r="H69" s="19">
        <v>91</v>
      </c>
      <c r="I69" s="19" t="str">
        <f t="shared" si="2"/>
        <v>매우우수</v>
      </c>
      <c r="J69" s="15"/>
    </row>
    <row r="70" spans="1:10" ht="24" customHeight="1">
      <c r="A70" s="15">
        <v>66</v>
      </c>
      <c r="B70" s="23" t="s">
        <v>266</v>
      </c>
      <c r="C70" s="24" t="s">
        <v>270</v>
      </c>
      <c r="D70" s="23" t="s">
        <v>390</v>
      </c>
      <c r="E70" s="25">
        <f t="shared" ref="E70:E75" si="3">SUM(F70:G70)</f>
        <v>293.21799999999996</v>
      </c>
      <c r="F70" s="25">
        <v>216.749</v>
      </c>
      <c r="G70" s="25">
        <v>76.468999999999994</v>
      </c>
      <c r="H70" s="19">
        <v>93</v>
      </c>
      <c r="I70" s="19" t="str">
        <f t="shared" ref="I70:I75" si="4">IF(H70&gt;=90,"매우우수",IF(H70&gt;=80,"우수",IF(H70&gt;=60,"보통",IF(H70&gt;=50,"미흡","매우미흡"))))</f>
        <v>매우우수</v>
      </c>
      <c r="J70" s="15"/>
    </row>
    <row r="71" spans="1:10" ht="24" customHeight="1">
      <c r="A71" s="15">
        <v>67</v>
      </c>
      <c r="B71" s="23" t="s">
        <v>266</v>
      </c>
      <c r="C71" s="24" t="s">
        <v>271</v>
      </c>
      <c r="D71" s="23" t="s">
        <v>390</v>
      </c>
      <c r="E71" s="25">
        <f t="shared" si="3"/>
        <v>139.501</v>
      </c>
      <c r="F71" s="25">
        <v>62</v>
      </c>
      <c r="G71" s="25">
        <v>77.501000000000005</v>
      </c>
      <c r="H71" s="19">
        <v>82</v>
      </c>
      <c r="I71" s="19" t="str">
        <f t="shared" si="4"/>
        <v>우수</v>
      </c>
      <c r="J71" s="15"/>
    </row>
    <row r="72" spans="1:10" ht="24" customHeight="1">
      <c r="A72" s="15">
        <v>68</v>
      </c>
      <c r="B72" s="23" t="s">
        <v>266</v>
      </c>
      <c r="C72" s="24" t="s">
        <v>272</v>
      </c>
      <c r="D72" s="23" t="s">
        <v>390</v>
      </c>
      <c r="E72" s="25">
        <f t="shared" si="3"/>
        <v>26.7</v>
      </c>
      <c r="F72" s="25">
        <v>26.7</v>
      </c>
      <c r="G72" s="25">
        <v>0</v>
      </c>
      <c r="H72" s="19">
        <v>85</v>
      </c>
      <c r="I72" s="19" t="str">
        <f t="shared" si="4"/>
        <v>우수</v>
      </c>
      <c r="J72" s="15"/>
    </row>
    <row r="73" spans="1:10" ht="24" customHeight="1">
      <c r="A73" s="15">
        <v>69</v>
      </c>
      <c r="B73" s="23" t="s">
        <v>266</v>
      </c>
      <c r="C73" s="24" t="s">
        <v>273</v>
      </c>
      <c r="D73" s="23" t="s">
        <v>390</v>
      </c>
      <c r="E73" s="25">
        <f t="shared" si="3"/>
        <v>4.25</v>
      </c>
      <c r="F73" s="25">
        <v>4.25</v>
      </c>
      <c r="G73" s="25">
        <v>0</v>
      </c>
      <c r="H73" s="19">
        <v>93</v>
      </c>
      <c r="I73" s="19" t="str">
        <f t="shared" si="4"/>
        <v>매우우수</v>
      </c>
      <c r="J73" s="15"/>
    </row>
    <row r="74" spans="1:10" ht="24" customHeight="1">
      <c r="A74" s="15">
        <v>70</v>
      </c>
      <c r="B74" s="23" t="s">
        <v>266</v>
      </c>
      <c r="C74" s="24" t="s">
        <v>274</v>
      </c>
      <c r="D74" s="23" t="s">
        <v>390</v>
      </c>
      <c r="E74" s="25">
        <f t="shared" si="3"/>
        <v>4.25</v>
      </c>
      <c r="F74" s="25">
        <v>4.25</v>
      </c>
      <c r="G74" s="25">
        <v>0</v>
      </c>
      <c r="H74" s="19">
        <v>87</v>
      </c>
      <c r="I74" s="19" t="str">
        <f t="shared" si="4"/>
        <v>우수</v>
      </c>
      <c r="J74" s="15"/>
    </row>
    <row r="75" spans="1:10" ht="24" customHeight="1">
      <c r="A75" s="15">
        <v>71</v>
      </c>
      <c r="B75" s="23" t="s">
        <v>266</v>
      </c>
      <c r="C75" s="24" t="s">
        <v>275</v>
      </c>
      <c r="D75" s="23" t="s">
        <v>390</v>
      </c>
      <c r="E75" s="25">
        <f t="shared" si="3"/>
        <v>18</v>
      </c>
      <c r="F75" s="25">
        <v>18</v>
      </c>
      <c r="G75" s="25">
        <v>0</v>
      </c>
      <c r="H75" s="19">
        <v>90</v>
      </c>
      <c r="I75" s="19" t="str">
        <f t="shared" si="4"/>
        <v>매우우수</v>
      </c>
      <c r="J75" s="15"/>
    </row>
  </sheetData>
  <autoFilter ref="A3:J75"/>
  <mergeCells count="1">
    <mergeCell ref="B1:J1"/>
  </mergeCells>
  <phoneticPr fontId="19" type="noConversion"/>
  <conditionalFormatting sqref="H4:I75">
    <cfRule type="cellIs" dxfId="3" priority="2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Height="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workbookViewId="0">
      <selection activeCell="D15" sqref="D15"/>
    </sheetView>
  </sheetViews>
  <sheetFormatPr defaultRowHeight="16.5"/>
  <cols>
    <col min="1" max="1" width="6.5" style="6" customWidth="1"/>
    <col min="2" max="2" width="13" style="3" customWidth="1"/>
    <col min="3" max="3" width="25.375" style="3" customWidth="1"/>
    <col min="4" max="4" width="21.75" style="1" customWidth="1"/>
    <col min="5" max="5" width="6.75" style="3" customWidth="1"/>
    <col min="6" max="6" width="9.75" style="3" customWidth="1"/>
    <col min="7" max="7" width="9.625" style="6" customWidth="1"/>
    <col min="8" max="8" width="9.75" style="3" hidden="1" customWidth="1"/>
    <col min="9" max="9" width="9.75" style="6" customWidth="1"/>
    <col min="10" max="16384" width="9" style="3"/>
  </cols>
  <sheetData>
    <row r="1" spans="1:9" ht="31.5" customHeight="1">
      <c r="B1" s="48" t="s">
        <v>442</v>
      </c>
      <c r="C1" s="48"/>
      <c r="D1" s="48"/>
      <c r="E1" s="48"/>
      <c r="F1" s="48"/>
      <c r="G1" s="48"/>
      <c r="H1" s="48"/>
      <c r="I1" s="48"/>
    </row>
    <row r="2" spans="1:9">
      <c r="I2" s="9" t="s">
        <v>578</v>
      </c>
    </row>
    <row r="3" spans="1:9" s="2" customFormat="1" ht="36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</row>
    <row r="4" spans="1:9" s="2" customFormat="1" ht="27.75" customHeight="1">
      <c r="A4" s="10"/>
      <c r="B4" s="11"/>
      <c r="C4" s="12" t="str">
        <f>SUBTOTAL(3,C5:C6)&amp;"개 사업"</f>
        <v>2개 사업</v>
      </c>
      <c r="D4" s="12"/>
      <c r="E4" s="13">
        <f>SUBTOTAL(9,E5:E6)</f>
        <v>86.4</v>
      </c>
      <c r="F4" s="13">
        <f>SUBTOTAL(9,F5:F6)</f>
        <v>86.4</v>
      </c>
      <c r="G4" s="13"/>
      <c r="H4" s="14"/>
      <c r="I4" s="14"/>
    </row>
    <row r="5" spans="1:9" s="2" customFormat="1" ht="30" customHeight="1">
      <c r="A5" s="10">
        <v>1</v>
      </c>
      <c r="B5" s="34" t="s">
        <v>1</v>
      </c>
      <c r="C5" s="35" t="s">
        <v>59</v>
      </c>
      <c r="D5" s="34" t="s">
        <v>440</v>
      </c>
      <c r="E5" s="44">
        <f>SUM(F5:G5)</f>
        <v>75</v>
      </c>
      <c r="F5" s="44">
        <v>75</v>
      </c>
      <c r="G5" s="44">
        <v>0</v>
      </c>
      <c r="H5" s="45">
        <v>93</v>
      </c>
      <c r="I5" s="45" t="str">
        <f>IF(H5&gt;=90,"매우우수",IF(H5&gt;=80,"우수",IF(H5&gt;=60,"보통",IF(H5&gt;=50,"미흡","매우미흡"))))</f>
        <v>매우우수</v>
      </c>
    </row>
    <row r="6" spans="1:9" s="2" customFormat="1" ht="30" customHeight="1">
      <c r="A6" s="10">
        <v>2</v>
      </c>
      <c r="B6" s="34" t="s">
        <v>1</v>
      </c>
      <c r="C6" s="35" t="s">
        <v>60</v>
      </c>
      <c r="D6" s="34" t="s">
        <v>441</v>
      </c>
      <c r="E6" s="44">
        <f>SUM(F6:G6)</f>
        <v>11.4</v>
      </c>
      <c r="F6" s="44">
        <v>11.4</v>
      </c>
      <c r="G6" s="44">
        <v>0</v>
      </c>
      <c r="H6" s="45">
        <v>93</v>
      </c>
      <c r="I6" s="45" t="str">
        <f>IF(H6&gt;=90,"매우우수",IF(H6&gt;=80,"우수",IF(H6&gt;=60,"보통",IF(H6&gt;=50,"미흡","매우미흡"))))</f>
        <v>매우우수</v>
      </c>
    </row>
  </sheetData>
  <mergeCells count="1">
    <mergeCell ref="B1:I1"/>
  </mergeCells>
  <phoneticPr fontId="19" type="noConversion"/>
  <conditionalFormatting sqref="H4:I6">
    <cfRule type="cellIs" dxfId="2" priority="2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78" fitToHeight="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K1" sqref="K1:L1048576"/>
    </sheetView>
  </sheetViews>
  <sheetFormatPr defaultRowHeight="16.5"/>
  <cols>
    <col min="1" max="1" width="5.25" style="6" customWidth="1"/>
    <col min="2" max="2" width="13" style="5" customWidth="1"/>
    <col min="3" max="3" width="35" style="5" customWidth="1"/>
    <col min="4" max="4" width="21.75" style="1" customWidth="1"/>
    <col min="5" max="5" width="7.25" style="5" customWidth="1"/>
    <col min="6" max="6" width="8.25" style="5" customWidth="1"/>
    <col min="7" max="7" width="8.125" style="6" customWidth="1"/>
    <col min="8" max="8" width="9.75" style="5" hidden="1" customWidth="1"/>
    <col min="9" max="9" width="9.75" style="6" customWidth="1"/>
    <col min="10" max="16384" width="9" style="5"/>
  </cols>
  <sheetData>
    <row r="1" spans="1:10" ht="31.5" customHeight="1">
      <c r="B1" s="48" t="s">
        <v>443</v>
      </c>
      <c r="C1" s="48"/>
      <c r="D1" s="48"/>
      <c r="E1" s="48"/>
      <c r="F1" s="48"/>
      <c r="G1" s="48"/>
      <c r="H1" s="48"/>
      <c r="I1" s="48"/>
    </row>
    <row r="2" spans="1:10">
      <c r="I2" s="9" t="s">
        <v>578</v>
      </c>
    </row>
    <row r="3" spans="1:10" s="2" customFormat="1" ht="35.25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</row>
    <row r="4" spans="1:10" s="2" customFormat="1" ht="27.75" customHeight="1">
      <c r="A4" s="15"/>
      <c r="B4" s="11"/>
      <c r="C4" s="12" t="str">
        <f>SUBTOTAL(3,C5:C170)&amp;"개 사업"</f>
        <v>48개 사업</v>
      </c>
      <c r="D4" s="12"/>
      <c r="E4" s="13">
        <f>SUM(F4:G4)</f>
        <v>900.923</v>
      </c>
      <c r="F4" s="13">
        <f>SUM(F5:F52)</f>
        <v>763.95500000000004</v>
      </c>
      <c r="G4" s="13">
        <f>SUM(G5:G52)</f>
        <v>136.96799999999999</v>
      </c>
      <c r="H4" s="14"/>
      <c r="I4" s="14"/>
      <c r="J4" s="46"/>
    </row>
    <row r="5" spans="1:10" s="2" customFormat="1" ht="24.75" customHeight="1">
      <c r="A5" s="15">
        <v>1</v>
      </c>
      <c r="B5" s="23" t="s">
        <v>1</v>
      </c>
      <c r="C5" s="24" t="s">
        <v>11</v>
      </c>
      <c r="D5" s="23" t="s">
        <v>444</v>
      </c>
      <c r="E5" s="40">
        <f>SUM(F5:G5)</f>
        <v>15.879999999999999</v>
      </c>
      <c r="F5" s="40">
        <v>15.44</v>
      </c>
      <c r="G5" s="40">
        <v>0.44</v>
      </c>
      <c r="H5" s="16">
        <v>91</v>
      </c>
      <c r="I5" s="16" t="str">
        <f>IF(H5&gt;=90,"매우우수",IF(H5&gt;=80,"우수",IF(H5&gt;=60,"보통",IF(H5&gt;=50,"미흡","매우미흡"))))</f>
        <v>매우우수</v>
      </c>
    </row>
    <row r="6" spans="1:10" s="2" customFormat="1" ht="24.75" customHeight="1">
      <c r="A6" s="15">
        <v>2</v>
      </c>
      <c r="B6" s="23" t="s">
        <v>1</v>
      </c>
      <c r="C6" s="24" t="s">
        <v>12</v>
      </c>
      <c r="D6" s="23" t="s">
        <v>283</v>
      </c>
      <c r="E6" s="40">
        <f t="shared" ref="E6:E52" si="0">SUM(F6:G6)</f>
        <v>10.277999999999999</v>
      </c>
      <c r="F6" s="40">
        <v>9.6389999999999993</v>
      </c>
      <c r="G6" s="40">
        <v>0.63900000000000001</v>
      </c>
      <c r="H6" s="16">
        <v>86</v>
      </c>
      <c r="I6" s="16" t="str">
        <f t="shared" ref="I6:I52" si="1">IF(H6&gt;=90,"매우우수",IF(H6&gt;=80,"우수",IF(H6&gt;=60,"보통",IF(H6&gt;=50,"미흡","매우미흡"))))</f>
        <v>우수</v>
      </c>
    </row>
    <row r="7" spans="1:10" ht="24.75" customHeight="1">
      <c r="A7" s="15">
        <v>3</v>
      </c>
      <c r="B7" s="23" t="s">
        <v>1</v>
      </c>
      <c r="C7" s="24" t="s">
        <v>13</v>
      </c>
      <c r="D7" s="23" t="s">
        <v>281</v>
      </c>
      <c r="E7" s="40">
        <f t="shared" si="0"/>
        <v>12.25</v>
      </c>
      <c r="F7" s="40">
        <v>8.875</v>
      </c>
      <c r="G7" s="40">
        <v>3.375</v>
      </c>
      <c r="H7" s="16">
        <v>86</v>
      </c>
      <c r="I7" s="16" t="str">
        <f t="shared" si="1"/>
        <v>우수</v>
      </c>
    </row>
    <row r="8" spans="1:10" ht="24.75" customHeight="1">
      <c r="A8" s="15">
        <v>4</v>
      </c>
      <c r="B8" s="23" t="s">
        <v>1</v>
      </c>
      <c r="C8" s="24" t="s">
        <v>14</v>
      </c>
      <c r="D8" s="23" t="s">
        <v>281</v>
      </c>
      <c r="E8" s="40">
        <f t="shared" si="0"/>
        <v>19</v>
      </c>
      <c r="F8" s="40">
        <v>18</v>
      </c>
      <c r="G8" s="40">
        <v>1</v>
      </c>
      <c r="H8" s="16">
        <v>86</v>
      </c>
      <c r="I8" s="16" t="str">
        <f t="shared" si="1"/>
        <v>우수</v>
      </c>
    </row>
    <row r="9" spans="1:10" ht="24.75" customHeight="1">
      <c r="A9" s="15">
        <v>5</v>
      </c>
      <c r="B9" s="23" t="s">
        <v>1</v>
      </c>
      <c r="C9" s="24" t="s">
        <v>15</v>
      </c>
      <c r="D9" s="23" t="s">
        <v>283</v>
      </c>
      <c r="E9" s="40">
        <f t="shared" si="0"/>
        <v>15.611999999999998</v>
      </c>
      <c r="F9" s="40">
        <v>15.305999999999999</v>
      </c>
      <c r="G9" s="40">
        <v>0.30599999999999999</v>
      </c>
      <c r="H9" s="16">
        <v>86</v>
      </c>
      <c r="I9" s="16" t="str">
        <f t="shared" si="1"/>
        <v>우수</v>
      </c>
    </row>
    <row r="10" spans="1:10" ht="24.75" customHeight="1">
      <c r="A10" s="15">
        <v>6</v>
      </c>
      <c r="B10" s="23" t="s">
        <v>1</v>
      </c>
      <c r="C10" s="24" t="s">
        <v>16</v>
      </c>
      <c r="D10" s="23" t="s">
        <v>282</v>
      </c>
      <c r="E10" s="40">
        <f t="shared" si="0"/>
        <v>4</v>
      </c>
      <c r="F10" s="40">
        <v>4</v>
      </c>
      <c r="G10" s="40">
        <v>0</v>
      </c>
      <c r="H10" s="16">
        <v>86</v>
      </c>
      <c r="I10" s="16" t="str">
        <f t="shared" si="1"/>
        <v>우수</v>
      </c>
    </row>
    <row r="11" spans="1:10" ht="24.75" customHeight="1">
      <c r="A11" s="15">
        <v>7</v>
      </c>
      <c r="B11" s="23" t="s">
        <v>1</v>
      </c>
      <c r="C11" s="24" t="s">
        <v>17</v>
      </c>
      <c r="D11" s="23" t="s">
        <v>445</v>
      </c>
      <c r="E11" s="40">
        <f t="shared" si="0"/>
        <v>0.9</v>
      </c>
      <c r="F11" s="40">
        <v>0.9</v>
      </c>
      <c r="G11" s="40">
        <v>0</v>
      </c>
      <c r="H11" s="16">
        <v>91</v>
      </c>
      <c r="I11" s="16" t="str">
        <f t="shared" si="1"/>
        <v>매우우수</v>
      </c>
    </row>
    <row r="12" spans="1:10" ht="24.75" customHeight="1">
      <c r="A12" s="15">
        <v>8</v>
      </c>
      <c r="B12" s="23" t="s">
        <v>1</v>
      </c>
      <c r="C12" s="24" t="s">
        <v>18</v>
      </c>
      <c r="D12" s="23" t="s">
        <v>446</v>
      </c>
      <c r="E12" s="40">
        <f t="shared" si="0"/>
        <v>1</v>
      </c>
      <c r="F12" s="40">
        <v>1</v>
      </c>
      <c r="G12" s="40">
        <v>0</v>
      </c>
      <c r="H12" s="16">
        <v>93</v>
      </c>
      <c r="I12" s="16" t="str">
        <f t="shared" si="1"/>
        <v>매우우수</v>
      </c>
    </row>
    <row r="13" spans="1:10" ht="24.75" customHeight="1">
      <c r="A13" s="15">
        <v>9</v>
      </c>
      <c r="B13" s="23" t="s">
        <v>1</v>
      </c>
      <c r="C13" s="24" t="s">
        <v>19</v>
      </c>
      <c r="D13" s="23" t="s">
        <v>447</v>
      </c>
      <c r="E13" s="40">
        <f t="shared" si="0"/>
        <v>1</v>
      </c>
      <c r="F13" s="40">
        <v>1</v>
      </c>
      <c r="G13" s="40">
        <v>0</v>
      </c>
      <c r="H13" s="16">
        <v>88</v>
      </c>
      <c r="I13" s="16" t="str">
        <f t="shared" si="1"/>
        <v>우수</v>
      </c>
    </row>
    <row r="14" spans="1:10" ht="24.75" customHeight="1">
      <c r="A14" s="15">
        <v>10</v>
      </c>
      <c r="B14" s="23" t="s">
        <v>1</v>
      </c>
      <c r="C14" s="24" t="s">
        <v>20</v>
      </c>
      <c r="D14" s="23" t="s">
        <v>448</v>
      </c>
      <c r="E14" s="40">
        <f t="shared" si="0"/>
        <v>15</v>
      </c>
      <c r="F14" s="40">
        <v>15</v>
      </c>
      <c r="G14" s="40">
        <v>0</v>
      </c>
      <c r="H14" s="16">
        <v>93</v>
      </c>
      <c r="I14" s="16" t="str">
        <f t="shared" si="1"/>
        <v>매우우수</v>
      </c>
    </row>
    <row r="15" spans="1:10" ht="24.75" customHeight="1">
      <c r="A15" s="15">
        <v>11</v>
      </c>
      <c r="B15" s="23" t="s">
        <v>1</v>
      </c>
      <c r="C15" s="24" t="s">
        <v>21</v>
      </c>
      <c r="D15" s="23" t="s">
        <v>394</v>
      </c>
      <c r="E15" s="40">
        <f t="shared" si="0"/>
        <v>5</v>
      </c>
      <c r="F15" s="40">
        <v>5</v>
      </c>
      <c r="G15" s="40">
        <v>0</v>
      </c>
      <c r="H15" s="16">
        <v>86</v>
      </c>
      <c r="I15" s="16" t="str">
        <f t="shared" si="1"/>
        <v>우수</v>
      </c>
    </row>
    <row r="16" spans="1:10" ht="24.75" customHeight="1">
      <c r="A16" s="15">
        <v>12</v>
      </c>
      <c r="B16" s="23" t="s">
        <v>1</v>
      </c>
      <c r="C16" s="24" t="s">
        <v>22</v>
      </c>
      <c r="D16" s="23" t="s">
        <v>447</v>
      </c>
      <c r="E16" s="40">
        <f t="shared" si="0"/>
        <v>0.3</v>
      </c>
      <c r="F16" s="40">
        <v>0.3</v>
      </c>
      <c r="G16" s="40">
        <v>0</v>
      </c>
      <c r="H16" s="16">
        <v>86</v>
      </c>
      <c r="I16" s="16" t="str">
        <f t="shared" si="1"/>
        <v>우수</v>
      </c>
    </row>
    <row r="17" spans="1:9" ht="24.75" customHeight="1">
      <c r="A17" s="15">
        <v>13</v>
      </c>
      <c r="B17" s="23" t="s">
        <v>1</v>
      </c>
      <c r="C17" s="24" t="s">
        <v>23</v>
      </c>
      <c r="D17" s="23" t="s">
        <v>449</v>
      </c>
      <c r="E17" s="40">
        <f t="shared" si="0"/>
        <v>11.992000000000001</v>
      </c>
      <c r="F17" s="40">
        <v>11.992000000000001</v>
      </c>
      <c r="G17" s="40">
        <v>0</v>
      </c>
      <c r="H17" s="16">
        <v>85</v>
      </c>
      <c r="I17" s="16" t="str">
        <f t="shared" si="1"/>
        <v>우수</v>
      </c>
    </row>
    <row r="18" spans="1:9" ht="24.75" customHeight="1">
      <c r="A18" s="15">
        <v>14</v>
      </c>
      <c r="B18" s="23" t="s">
        <v>1</v>
      </c>
      <c r="C18" s="24" t="s">
        <v>27</v>
      </c>
      <c r="D18" s="23" t="s">
        <v>450</v>
      </c>
      <c r="E18" s="40">
        <f t="shared" si="0"/>
        <v>2</v>
      </c>
      <c r="F18" s="40">
        <v>2</v>
      </c>
      <c r="G18" s="40">
        <v>0</v>
      </c>
      <c r="H18" s="16">
        <v>95</v>
      </c>
      <c r="I18" s="16" t="str">
        <f t="shared" si="1"/>
        <v>매우우수</v>
      </c>
    </row>
    <row r="19" spans="1:9" ht="24.75" customHeight="1">
      <c r="A19" s="15">
        <v>15</v>
      </c>
      <c r="B19" s="23" t="s">
        <v>1</v>
      </c>
      <c r="C19" s="24" t="s">
        <v>28</v>
      </c>
      <c r="D19" s="23" t="s">
        <v>451</v>
      </c>
      <c r="E19" s="40">
        <f t="shared" si="0"/>
        <v>2</v>
      </c>
      <c r="F19" s="40">
        <v>2</v>
      </c>
      <c r="G19" s="40">
        <v>0</v>
      </c>
      <c r="H19" s="16">
        <v>95</v>
      </c>
      <c r="I19" s="16" t="str">
        <f t="shared" si="1"/>
        <v>매우우수</v>
      </c>
    </row>
    <row r="20" spans="1:9" ht="24.75" customHeight="1">
      <c r="A20" s="15">
        <v>16</v>
      </c>
      <c r="B20" s="23" t="s">
        <v>1</v>
      </c>
      <c r="C20" s="24" t="s">
        <v>29</v>
      </c>
      <c r="D20" s="23" t="s">
        <v>452</v>
      </c>
      <c r="E20" s="40">
        <f t="shared" si="0"/>
        <v>3</v>
      </c>
      <c r="F20" s="40">
        <v>3</v>
      </c>
      <c r="G20" s="40">
        <v>0</v>
      </c>
      <c r="H20" s="16">
        <v>85</v>
      </c>
      <c r="I20" s="16" t="str">
        <f t="shared" si="1"/>
        <v>우수</v>
      </c>
    </row>
    <row r="21" spans="1:9" ht="24.75" customHeight="1">
      <c r="A21" s="15">
        <v>17</v>
      </c>
      <c r="B21" s="23" t="s">
        <v>1</v>
      </c>
      <c r="C21" s="24" t="s">
        <v>30</v>
      </c>
      <c r="D21" s="23" t="s">
        <v>452</v>
      </c>
      <c r="E21" s="40">
        <f t="shared" si="0"/>
        <v>7</v>
      </c>
      <c r="F21" s="40">
        <v>7</v>
      </c>
      <c r="G21" s="40">
        <v>0</v>
      </c>
      <c r="H21" s="16">
        <v>90</v>
      </c>
      <c r="I21" s="16" t="str">
        <f t="shared" si="1"/>
        <v>매우우수</v>
      </c>
    </row>
    <row r="22" spans="1:9" ht="24.75" customHeight="1">
      <c r="A22" s="15">
        <v>18</v>
      </c>
      <c r="B22" s="23" t="s">
        <v>1</v>
      </c>
      <c r="C22" s="24" t="s">
        <v>31</v>
      </c>
      <c r="D22" s="23" t="s">
        <v>451</v>
      </c>
      <c r="E22" s="40">
        <f t="shared" si="0"/>
        <v>2</v>
      </c>
      <c r="F22" s="40">
        <v>2</v>
      </c>
      <c r="G22" s="40">
        <v>0</v>
      </c>
      <c r="H22" s="16">
        <v>90</v>
      </c>
      <c r="I22" s="16" t="str">
        <f t="shared" si="1"/>
        <v>매우우수</v>
      </c>
    </row>
    <row r="23" spans="1:9" ht="24.75" customHeight="1">
      <c r="A23" s="15">
        <v>19</v>
      </c>
      <c r="B23" s="23" t="s">
        <v>1</v>
      </c>
      <c r="C23" s="24" t="s">
        <v>32</v>
      </c>
      <c r="D23" s="23" t="s">
        <v>452</v>
      </c>
      <c r="E23" s="40">
        <f t="shared" si="0"/>
        <v>4</v>
      </c>
      <c r="F23" s="40">
        <v>4</v>
      </c>
      <c r="G23" s="40">
        <v>0</v>
      </c>
      <c r="H23" s="16">
        <v>95</v>
      </c>
      <c r="I23" s="16" t="str">
        <f t="shared" si="1"/>
        <v>매우우수</v>
      </c>
    </row>
    <row r="24" spans="1:9" ht="24.75" customHeight="1">
      <c r="A24" s="15">
        <v>20</v>
      </c>
      <c r="B24" s="23" t="s">
        <v>1</v>
      </c>
      <c r="C24" s="24" t="s">
        <v>33</v>
      </c>
      <c r="D24" s="23" t="s">
        <v>452</v>
      </c>
      <c r="E24" s="40">
        <f t="shared" si="0"/>
        <v>3</v>
      </c>
      <c r="F24" s="40">
        <v>3</v>
      </c>
      <c r="G24" s="40">
        <v>0</v>
      </c>
      <c r="H24" s="16">
        <v>90</v>
      </c>
      <c r="I24" s="16" t="str">
        <f t="shared" si="1"/>
        <v>매우우수</v>
      </c>
    </row>
    <row r="25" spans="1:9" ht="24.75" customHeight="1">
      <c r="A25" s="15">
        <v>21</v>
      </c>
      <c r="B25" s="23" t="s">
        <v>1</v>
      </c>
      <c r="C25" s="24" t="s">
        <v>34</v>
      </c>
      <c r="D25" s="23" t="s">
        <v>397</v>
      </c>
      <c r="E25" s="40">
        <f t="shared" si="0"/>
        <v>40</v>
      </c>
      <c r="F25" s="40">
        <v>40</v>
      </c>
      <c r="G25" s="40">
        <v>0</v>
      </c>
      <c r="H25" s="16">
        <v>95</v>
      </c>
      <c r="I25" s="16" t="str">
        <f t="shared" si="1"/>
        <v>매우우수</v>
      </c>
    </row>
    <row r="26" spans="1:9" ht="24.75" customHeight="1">
      <c r="A26" s="15">
        <v>22</v>
      </c>
      <c r="B26" s="23" t="s">
        <v>1</v>
      </c>
      <c r="C26" s="24" t="s">
        <v>35</v>
      </c>
      <c r="D26" s="23" t="s">
        <v>400</v>
      </c>
      <c r="E26" s="40">
        <f t="shared" si="0"/>
        <v>59.991</v>
      </c>
      <c r="F26" s="40">
        <v>59.991</v>
      </c>
      <c r="G26" s="40">
        <v>0</v>
      </c>
      <c r="H26" s="16">
        <v>89</v>
      </c>
      <c r="I26" s="16" t="str">
        <f t="shared" si="1"/>
        <v>우수</v>
      </c>
    </row>
    <row r="27" spans="1:9" ht="24.75" customHeight="1">
      <c r="A27" s="15">
        <v>23</v>
      </c>
      <c r="B27" s="23" t="s">
        <v>1</v>
      </c>
      <c r="C27" s="24" t="s">
        <v>36</v>
      </c>
      <c r="D27" s="23" t="s">
        <v>453</v>
      </c>
      <c r="E27" s="40">
        <f t="shared" si="0"/>
        <v>181.39400000000001</v>
      </c>
      <c r="F27" s="40">
        <v>103.523</v>
      </c>
      <c r="G27" s="40">
        <v>77.870999999999995</v>
      </c>
      <c r="H27" s="16">
        <v>89</v>
      </c>
      <c r="I27" s="16" t="str">
        <f t="shared" si="1"/>
        <v>우수</v>
      </c>
    </row>
    <row r="28" spans="1:9" ht="24.75" customHeight="1">
      <c r="A28" s="15">
        <v>24</v>
      </c>
      <c r="B28" s="23" t="s">
        <v>1</v>
      </c>
      <c r="C28" s="24" t="s">
        <v>37</v>
      </c>
      <c r="D28" s="23" t="s">
        <v>400</v>
      </c>
      <c r="E28" s="40">
        <f t="shared" si="0"/>
        <v>9.9550000000000001</v>
      </c>
      <c r="F28" s="40">
        <v>9.9550000000000001</v>
      </c>
      <c r="G28" s="40">
        <v>0</v>
      </c>
      <c r="H28" s="16">
        <v>84</v>
      </c>
      <c r="I28" s="16" t="str">
        <f t="shared" si="1"/>
        <v>우수</v>
      </c>
    </row>
    <row r="29" spans="1:9" ht="24.75" customHeight="1">
      <c r="A29" s="15">
        <v>25</v>
      </c>
      <c r="B29" s="23" t="s">
        <v>1</v>
      </c>
      <c r="C29" s="24" t="s">
        <v>38</v>
      </c>
      <c r="D29" s="23" t="s">
        <v>400</v>
      </c>
      <c r="E29" s="40">
        <f t="shared" si="0"/>
        <v>12.824</v>
      </c>
      <c r="F29" s="40">
        <v>12.824</v>
      </c>
      <c r="G29" s="40">
        <v>0</v>
      </c>
      <c r="H29" s="16">
        <v>89</v>
      </c>
      <c r="I29" s="16" t="str">
        <f t="shared" si="1"/>
        <v>우수</v>
      </c>
    </row>
    <row r="30" spans="1:9" ht="24.75" customHeight="1">
      <c r="A30" s="15">
        <v>26</v>
      </c>
      <c r="B30" s="23" t="s">
        <v>1</v>
      </c>
      <c r="C30" s="24" t="s">
        <v>40</v>
      </c>
      <c r="D30" s="23" t="s">
        <v>400</v>
      </c>
      <c r="E30" s="40">
        <f t="shared" si="0"/>
        <v>75.611000000000004</v>
      </c>
      <c r="F30" s="40">
        <v>75.611000000000004</v>
      </c>
      <c r="G30" s="40">
        <v>0</v>
      </c>
      <c r="H30" s="16">
        <v>89</v>
      </c>
      <c r="I30" s="16" t="str">
        <f t="shared" si="1"/>
        <v>우수</v>
      </c>
    </row>
    <row r="31" spans="1:9" ht="24.75" customHeight="1">
      <c r="A31" s="15">
        <v>27</v>
      </c>
      <c r="B31" s="23" t="s">
        <v>1</v>
      </c>
      <c r="C31" s="24" t="s">
        <v>41</v>
      </c>
      <c r="D31" s="23" t="s">
        <v>400</v>
      </c>
      <c r="E31" s="40">
        <f t="shared" si="0"/>
        <v>15.426</v>
      </c>
      <c r="F31" s="40">
        <v>15.426</v>
      </c>
      <c r="G31" s="40">
        <v>0</v>
      </c>
      <c r="H31" s="16">
        <v>89</v>
      </c>
      <c r="I31" s="16" t="str">
        <f t="shared" si="1"/>
        <v>우수</v>
      </c>
    </row>
    <row r="32" spans="1:9" ht="24.75" customHeight="1">
      <c r="A32" s="15">
        <v>28</v>
      </c>
      <c r="B32" s="23" t="s">
        <v>1</v>
      </c>
      <c r="C32" s="24" t="s">
        <v>42</v>
      </c>
      <c r="D32" s="23"/>
      <c r="E32" s="40">
        <f t="shared" si="0"/>
        <v>18.306000000000001</v>
      </c>
      <c r="F32" s="40">
        <v>18.306000000000001</v>
      </c>
      <c r="G32" s="40">
        <v>0</v>
      </c>
      <c r="H32" s="16">
        <v>89</v>
      </c>
      <c r="I32" s="16" t="str">
        <f t="shared" si="1"/>
        <v>우수</v>
      </c>
    </row>
    <row r="33" spans="1:9" ht="24.75" customHeight="1">
      <c r="A33" s="15">
        <v>29</v>
      </c>
      <c r="B33" s="23" t="s">
        <v>1</v>
      </c>
      <c r="C33" s="24" t="s">
        <v>46</v>
      </c>
      <c r="D33" s="23" t="s">
        <v>400</v>
      </c>
      <c r="E33" s="40">
        <f t="shared" si="0"/>
        <v>4.8869999999999996</v>
      </c>
      <c r="F33" s="40">
        <v>4.8869999999999996</v>
      </c>
      <c r="G33" s="40">
        <v>0</v>
      </c>
      <c r="H33" s="16">
        <v>89</v>
      </c>
      <c r="I33" s="16" t="str">
        <f t="shared" si="1"/>
        <v>우수</v>
      </c>
    </row>
    <row r="34" spans="1:9" ht="24.75" customHeight="1">
      <c r="A34" s="15">
        <v>30</v>
      </c>
      <c r="B34" s="23" t="s">
        <v>1</v>
      </c>
      <c r="C34" s="24" t="s">
        <v>51</v>
      </c>
      <c r="D34" s="23" t="s">
        <v>454</v>
      </c>
      <c r="E34" s="40">
        <f t="shared" si="0"/>
        <v>4.8</v>
      </c>
      <c r="F34" s="40">
        <v>4.8</v>
      </c>
      <c r="G34" s="40">
        <v>0</v>
      </c>
      <c r="H34" s="16">
        <v>84</v>
      </c>
      <c r="I34" s="16" t="str">
        <f t="shared" si="1"/>
        <v>우수</v>
      </c>
    </row>
    <row r="35" spans="1:9" ht="24.75" customHeight="1">
      <c r="A35" s="15">
        <v>31</v>
      </c>
      <c r="B35" s="23" t="s">
        <v>1</v>
      </c>
      <c r="C35" s="24" t="s">
        <v>52</v>
      </c>
      <c r="D35" s="23" t="s">
        <v>455</v>
      </c>
      <c r="E35" s="40">
        <f t="shared" si="0"/>
        <v>3.98</v>
      </c>
      <c r="F35" s="40">
        <v>3.98</v>
      </c>
      <c r="G35" s="40">
        <v>0</v>
      </c>
      <c r="H35" s="16">
        <v>81</v>
      </c>
      <c r="I35" s="16" t="str">
        <f t="shared" si="1"/>
        <v>우수</v>
      </c>
    </row>
    <row r="36" spans="1:9" ht="24.75" customHeight="1">
      <c r="A36" s="15">
        <v>32</v>
      </c>
      <c r="B36" s="23" t="s">
        <v>1</v>
      </c>
      <c r="C36" s="24" t="s">
        <v>53</v>
      </c>
      <c r="D36" s="23" t="s">
        <v>456</v>
      </c>
      <c r="E36" s="40">
        <f t="shared" si="0"/>
        <v>16</v>
      </c>
      <c r="F36" s="40">
        <v>16</v>
      </c>
      <c r="G36" s="40">
        <v>0</v>
      </c>
      <c r="H36" s="16">
        <v>95</v>
      </c>
      <c r="I36" s="16" t="str">
        <f t="shared" si="1"/>
        <v>매우우수</v>
      </c>
    </row>
    <row r="37" spans="1:9" ht="24.75" customHeight="1">
      <c r="A37" s="15">
        <v>33</v>
      </c>
      <c r="B37" s="23" t="s">
        <v>1</v>
      </c>
      <c r="C37" s="24" t="s">
        <v>54</v>
      </c>
      <c r="D37" s="23" t="s">
        <v>457</v>
      </c>
      <c r="E37" s="40">
        <f t="shared" si="0"/>
        <v>30</v>
      </c>
      <c r="F37" s="40">
        <v>30</v>
      </c>
      <c r="G37" s="40">
        <v>0</v>
      </c>
      <c r="H37" s="16">
        <v>80</v>
      </c>
      <c r="I37" s="16" t="str">
        <f t="shared" si="1"/>
        <v>우수</v>
      </c>
    </row>
    <row r="38" spans="1:9" ht="24.75" customHeight="1">
      <c r="A38" s="15">
        <v>34</v>
      </c>
      <c r="B38" s="23" t="s">
        <v>1</v>
      </c>
      <c r="C38" s="24" t="s">
        <v>55</v>
      </c>
      <c r="D38" s="23" t="s">
        <v>457</v>
      </c>
      <c r="E38" s="40">
        <f t="shared" si="0"/>
        <v>30</v>
      </c>
      <c r="F38" s="40">
        <v>30</v>
      </c>
      <c r="G38" s="40">
        <v>0</v>
      </c>
      <c r="H38" s="16">
        <v>95</v>
      </c>
      <c r="I38" s="16" t="str">
        <f t="shared" si="1"/>
        <v>매우우수</v>
      </c>
    </row>
    <row r="39" spans="1:9" ht="24.75" customHeight="1">
      <c r="A39" s="15">
        <v>35</v>
      </c>
      <c r="B39" s="23" t="s">
        <v>1</v>
      </c>
      <c r="C39" s="24" t="s">
        <v>458</v>
      </c>
      <c r="D39" s="23" t="s">
        <v>457</v>
      </c>
      <c r="E39" s="40">
        <f t="shared" si="0"/>
        <v>20</v>
      </c>
      <c r="F39" s="40">
        <v>20</v>
      </c>
      <c r="G39" s="40">
        <v>0</v>
      </c>
      <c r="H39" s="16">
        <v>85</v>
      </c>
      <c r="I39" s="16" t="str">
        <f t="shared" si="1"/>
        <v>우수</v>
      </c>
    </row>
    <row r="40" spans="1:9" ht="24.75" customHeight="1">
      <c r="A40" s="15">
        <v>36</v>
      </c>
      <c r="B40" s="23" t="s">
        <v>1</v>
      </c>
      <c r="C40" s="24" t="s">
        <v>56</v>
      </c>
      <c r="D40" s="23" t="s">
        <v>457</v>
      </c>
      <c r="E40" s="40">
        <f t="shared" si="0"/>
        <v>20</v>
      </c>
      <c r="F40" s="40">
        <v>20</v>
      </c>
      <c r="G40" s="40">
        <v>0</v>
      </c>
      <c r="H40" s="16">
        <v>95</v>
      </c>
      <c r="I40" s="16" t="str">
        <f t="shared" si="1"/>
        <v>매우우수</v>
      </c>
    </row>
    <row r="41" spans="1:9" ht="24.75" customHeight="1">
      <c r="A41" s="15">
        <v>37</v>
      </c>
      <c r="B41" s="23" t="s">
        <v>1</v>
      </c>
      <c r="C41" s="24" t="s">
        <v>57</v>
      </c>
      <c r="D41" s="23" t="s">
        <v>459</v>
      </c>
      <c r="E41" s="40">
        <f t="shared" si="0"/>
        <v>3</v>
      </c>
      <c r="F41" s="40">
        <v>3</v>
      </c>
      <c r="G41" s="40">
        <v>0</v>
      </c>
      <c r="H41" s="16">
        <v>81</v>
      </c>
      <c r="I41" s="16" t="str">
        <f t="shared" si="1"/>
        <v>우수</v>
      </c>
    </row>
    <row r="42" spans="1:9" ht="24.75" customHeight="1">
      <c r="A42" s="15">
        <v>38</v>
      </c>
      <c r="B42" s="23" t="s">
        <v>1</v>
      </c>
      <c r="C42" s="24" t="s">
        <v>58</v>
      </c>
      <c r="D42" s="23" t="s">
        <v>460</v>
      </c>
      <c r="E42" s="40">
        <f t="shared" si="0"/>
        <v>20</v>
      </c>
      <c r="F42" s="40">
        <v>18</v>
      </c>
      <c r="G42" s="40">
        <v>2</v>
      </c>
      <c r="H42" s="16">
        <v>95</v>
      </c>
      <c r="I42" s="16" t="str">
        <f t="shared" si="1"/>
        <v>매우우수</v>
      </c>
    </row>
    <row r="43" spans="1:9" ht="24.75" customHeight="1">
      <c r="A43" s="15">
        <v>39</v>
      </c>
      <c r="B43" s="23" t="s">
        <v>1</v>
      </c>
      <c r="C43" s="24" t="s">
        <v>61</v>
      </c>
      <c r="D43" s="23" t="s">
        <v>461</v>
      </c>
      <c r="E43" s="40">
        <f t="shared" si="0"/>
        <v>45</v>
      </c>
      <c r="F43" s="40">
        <v>45</v>
      </c>
      <c r="G43" s="40">
        <v>0</v>
      </c>
      <c r="H43" s="16">
        <v>95</v>
      </c>
      <c r="I43" s="16" t="str">
        <f t="shared" si="1"/>
        <v>매우우수</v>
      </c>
    </row>
    <row r="44" spans="1:9" ht="24.75" customHeight="1">
      <c r="A44" s="15">
        <v>40</v>
      </c>
      <c r="B44" s="23" t="s">
        <v>1</v>
      </c>
      <c r="C44" s="24" t="s">
        <v>62</v>
      </c>
      <c r="D44" s="23" t="s">
        <v>462</v>
      </c>
      <c r="E44" s="40">
        <f t="shared" si="0"/>
        <v>1.5</v>
      </c>
      <c r="F44" s="40">
        <v>1.5</v>
      </c>
      <c r="G44" s="40">
        <v>0</v>
      </c>
      <c r="H44" s="16">
        <v>95</v>
      </c>
      <c r="I44" s="16" t="str">
        <f t="shared" si="1"/>
        <v>매우우수</v>
      </c>
    </row>
    <row r="45" spans="1:9" ht="24.75" customHeight="1">
      <c r="A45" s="15">
        <v>41</v>
      </c>
      <c r="B45" s="23" t="s">
        <v>1</v>
      </c>
      <c r="C45" s="24" t="s">
        <v>63</v>
      </c>
      <c r="D45" s="23" t="s">
        <v>463</v>
      </c>
      <c r="E45" s="40">
        <f t="shared" si="0"/>
        <v>3.7</v>
      </c>
      <c r="F45" s="40">
        <v>3.7</v>
      </c>
      <c r="G45" s="40">
        <v>0</v>
      </c>
      <c r="H45" s="16">
        <v>95</v>
      </c>
      <c r="I45" s="16" t="str">
        <f t="shared" si="1"/>
        <v>매우우수</v>
      </c>
    </row>
    <row r="46" spans="1:9" ht="24.75" customHeight="1">
      <c r="A46" s="15">
        <v>42</v>
      </c>
      <c r="B46" s="23" t="s">
        <v>1</v>
      </c>
      <c r="C46" s="24" t="s">
        <v>66</v>
      </c>
      <c r="D46" s="23" t="s">
        <v>464</v>
      </c>
      <c r="E46" s="40">
        <f t="shared" si="0"/>
        <v>10</v>
      </c>
      <c r="F46" s="40">
        <v>10</v>
      </c>
      <c r="G46" s="40">
        <v>0</v>
      </c>
      <c r="H46" s="16">
        <v>95</v>
      </c>
      <c r="I46" s="16" t="str">
        <f t="shared" si="1"/>
        <v>매우우수</v>
      </c>
    </row>
    <row r="47" spans="1:9" ht="24.75" customHeight="1">
      <c r="A47" s="15">
        <v>43</v>
      </c>
      <c r="B47" s="23" t="s">
        <v>1</v>
      </c>
      <c r="C47" s="24" t="s">
        <v>67</v>
      </c>
      <c r="D47" s="23" t="s">
        <v>464</v>
      </c>
      <c r="E47" s="40">
        <f t="shared" si="0"/>
        <v>3</v>
      </c>
      <c r="F47" s="40">
        <v>3</v>
      </c>
      <c r="G47" s="40">
        <v>0</v>
      </c>
      <c r="H47" s="16">
        <v>95</v>
      </c>
      <c r="I47" s="16" t="str">
        <f t="shared" si="1"/>
        <v>매우우수</v>
      </c>
    </row>
    <row r="48" spans="1:9" ht="24.75" customHeight="1">
      <c r="A48" s="15">
        <v>44</v>
      </c>
      <c r="B48" s="23" t="s">
        <v>266</v>
      </c>
      <c r="C48" s="24" t="s">
        <v>278</v>
      </c>
      <c r="D48" s="23" t="s">
        <v>465</v>
      </c>
      <c r="E48" s="40">
        <f t="shared" si="0"/>
        <v>9.5</v>
      </c>
      <c r="F48" s="40">
        <v>8</v>
      </c>
      <c r="G48" s="40">
        <v>1.5</v>
      </c>
      <c r="H48" s="16">
        <v>86</v>
      </c>
      <c r="I48" s="16" t="str">
        <f t="shared" si="1"/>
        <v>우수</v>
      </c>
    </row>
    <row r="49" spans="1:9" ht="24.75" customHeight="1">
      <c r="A49" s="15">
        <v>45</v>
      </c>
      <c r="B49" s="23" t="s">
        <v>266</v>
      </c>
      <c r="C49" s="24" t="s">
        <v>279</v>
      </c>
      <c r="D49" s="23" t="s">
        <v>466</v>
      </c>
      <c r="E49" s="40">
        <f t="shared" si="0"/>
        <v>39.305999999999997</v>
      </c>
      <c r="F49" s="40">
        <v>34</v>
      </c>
      <c r="G49" s="40">
        <v>5.306</v>
      </c>
      <c r="H49" s="16">
        <v>86</v>
      </c>
      <c r="I49" s="16" t="str">
        <f t="shared" si="1"/>
        <v>우수</v>
      </c>
    </row>
    <row r="50" spans="1:9" ht="24.75" customHeight="1">
      <c r="A50" s="15">
        <v>46</v>
      </c>
      <c r="B50" s="23" t="s">
        <v>266</v>
      </c>
      <c r="C50" s="24" t="s">
        <v>583</v>
      </c>
      <c r="D50" s="23" t="s">
        <v>465</v>
      </c>
      <c r="E50" s="40">
        <f t="shared" si="0"/>
        <v>12</v>
      </c>
      <c r="F50" s="40">
        <v>10</v>
      </c>
      <c r="G50" s="40">
        <v>2</v>
      </c>
      <c r="H50" s="16">
        <v>87</v>
      </c>
      <c r="I50" s="16" t="str">
        <f t="shared" si="1"/>
        <v>우수</v>
      </c>
    </row>
    <row r="51" spans="1:9" ht="24.75" customHeight="1">
      <c r="A51" s="15">
        <v>47</v>
      </c>
      <c r="B51" s="23" t="s">
        <v>266</v>
      </c>
      <c r="C51" s="24" t="s">
        <v>280</v>
      </c>
      <c r="D51" s="23" t="s">
        <v>466</v>
      </c>
      <c r="E51" s="40">
        <f t="shared" si="0"/>
        <v>3.3</v>
      </c>
      <c r="F51" s="40">
        <v>3</v>
      </c>
      <c r="G51" s="40">
        <v>0.3</v>
      </c>
      <c r="H51" s="16">
        <v>88</v>
      </c>
      <c r="I51" s="16" t="str">
        <f t="shared" si="1"/>
        <v>우수</v>
      </c>
    </row>
    <row r="52" spans="1:9" ht="24.75" customHeight="1">
      <c r="A52" s="15">
        <v>48</v>
      </c>
      <c r="B52" s="23" t="s">
        <v>266</v>
      </c>
      <c r="C52" s="24" t="s">
        <v>572</v>
      </c>
      <c r="D52" s="32" t="s">
        <v>584</v>
      </c>
      <c r="E52" s="40">
        <f t="shared" si="0"/>
        <v>72.230999999999995</v>
      </c>
      <c r="F52" s="40">
        <v>30</v>
      </c>
      <c r="G52" s="40">
        <v>42.231000000000002</v>
      </c>
      <c r="H52" s="16">
        <v>89</v>
      </c>
      <c r="I52" s="16" t="str">
        <f t="shared" si="1"/>
        <v>우수</v>
      </c>
    </row>
  </sheetData>
  <autoFilter ref="A3:I52"/>
  <mergeCells count="1">
    <mergeCell ref="B1:I1"/>
  </mergeCells>
  <phoneticPr fontId="19" type="noConversion"/>
  <conditionalFormatting sqref="H4:I52">
    <cfRule type="cellIs" dxfId="1" priority="2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74" fitToHeight="3" orientation="portrait" r:id="rId1"/>
  <rowBreaks count="1" manualBreakCount="1">
    <brk id="37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workbookViewId="0">
      <selection activeCell="K6" sqref="K6"/>
    </sheetView>
  </sheetViews>
  <sheetFormatPr defaultRowHeight="16.5"/>
  <cols>
    <col min="1" max="1" width="5.375" style="6" customWidth="1"/>
    <col min="2" max="2" width="13" style="6" customWidth="1"/>
    <col min="3" max="3" width="33.125" style="6" customWidth="1"/>
    <col min="4" max="4" width="21.75" style="1" customWidth="1"/>
    <col min="5" max="5" width="7.75" style="6" customWidth="1"/>
    <col min="6" max="6" width="8.125" style="6" customWidth="1"/>
    <col min="7" max="7" width="8.375" style="6" customWidth="1"/>
    <col min="8" max="8" width="9.75" style="6" hidden="1" customWidth="1"/>
    <col min="9" max="9" width="9.75" style="6" customWidth="1"/>
    <col min="10" max="16384" width="9" style="6"/>
  </cols>
  <sheetData>
    <row r="1" spans="1:9" ht="31.5" customHeight="1">
      <c r="B1" s="48" t="s">
        <v>467</v>
      </c>
      <c r="C1" s="48"/>
      <c r="D1" s="48"/>
      <c r="E1" s="48"/>
      <c r="F1" s="48"/>
      <c r="G1" s="48"/>
      <c r="H1" s="48"/>
      <c r="I1" s="48"/>
    </row>
    <row r="2" spans="1:9">
      <c r="I2" s="9" t="s">
        <v>578</v>
      </c>
    </row>
    <row r="3" spans="1:9" s="2" customFormat="1" ht="33.75" customHeight="1">
      <c r="A3" s="4" t="s">
        <v>577</v>
      </c>
      <c r="B3" s="4" t="s">
        <v>320</v>
      </c>
      <c r="C3" s="4" t="s">
        <v>436</v>
      </c>
      <c r="D3" s="4" t="s">
        <v>438</v>
      </c>
      <c r="E3" s="4" t="s">
        <v>574</v>
      </c>
      <c r="F3" s="4" t="s">
        <v>575</v>
      </c>
      <c r="G3" s="7" t="s">
        <v>576</v>
      </c>
      <c r="H3" s="4" t="s">
        <v>321</v>
      </c>
      <c r="I3" s="4" t="s">
        <v>573</v>
      </c>
    </row>
    <row r="4" spans="1:9" s="2" customFormat="1" ht="27.75" customHeight="1">
      <c r="A4" s="15"/>
      <c r="B4" s="11"/>
      <c r="C4" s="12" t="str">
        <f>SUBTOTAL(3,C5:C226)&amp;"개 사업"</f>
        <v>110개 사업</v>
      </c>
      <c r="D4" s="12"/>
      <c r="E4" s="13">
        <f>SUM(E5:E114)</f>
        <v>10783.176000000001</v>
      </c>
      <c r="F4" s="13">
        <f>SUM(F5:F114)</f>
        <v>7858.6169999999984</v>
      </c>
      <c r="G4" s="13">
        <f>SUM(G5:G114)</f>
        <v>2924.5589999999997</v>
      </c>
      <c r="H4" s="14"/>
      <c r="I4" s="14"/>
    </row>
    <row r="5" spans="1:9" s="2" customFormat="1" ht="24.75" customHeight="1">
      <c r="A5" s="15">
        <v>1</v>
      </c>
      <c r="B5" s="23" t="s">
        <v>1</v>
      </c>
      <c r="C5" s="24" t="s">
        <v>43</v>
      </c>
      <c r="D5" s="32" t="s">
        <v>571</v>
      </c>
      <c r="E5" s="40">
        <f>SUM(F5,G5)</f>
        <v>23.3</v>
      </c>
      <c r="F5" s="40">
        <v>23.3</v>
      </c>
      <c r="G5" s="40">
        <v>0</v>
      </c>
      <c r="H5" s="16">
        <v>89</v>
      </c>
      <c r="I5" s="16" t="str">
        <f>IF(H5&gt;=90,"매우우수",IF(H5&gt;=80,"우수",IF(H5&gt;=60,"보통",IF(H5&gt;=50,"미흡","매우미흡"))))</f>
        <v>우수</v>
      </c>
    </row>
    <row r="6" spans="1:9" s="2" customFormat="1" ht="24.75" customHeight="1">
      <c r="A6" s="15">
        <v>2</v>
      </c>
      <c r="B6" s="23" t="s">
        <v>1</v>
      </c>
      <c r="C6" s="24" t="s">
        <v>44</v>
      </c>
      <c r="D6" s="23" t="s">
        <v>468</v>
      </c>
      <c r="E6" s="40">
        <f t="shared" ref="E6:E69" si="0">SUM(F6,G6)</f>
        <v>100</v>
      </c>
      <c r="F6" s="40">
        <v>100</v>
      </c>
      <c r="G6" s="40">
        <v>0</v>
      </c>
      <c r="H6" s="16">
        <v>92</v>
      </c>
      <c r="I6" s="16" t="str">
        <f t="shared" ref="I6:I69" si="1">IF(H6&gt;=90,"매우우수",IF(H6&gt;=80,"우수",IF(H6&gt;=60,"보통",IF(H6&gt;=50,"미흡","매우미흡"))))</f>
        <v>매우우수</v>
      </c>
    </row>
    <row r="7" spans="1:9" ht="24.75" customHeight="1">
      <c r="A7" s="15">
        <v>3</v>
      </c>
      <c r="B7" s="23" t="s">
        <v>1</v>
      </c>
      <c r="C7" s="24" t="s">
        <v>45</v>
      </c>
      <c r="D7" s="23" t="s">
        <v>469</v>
      </c>
      <c r="E7" s="40">
        <f t="shared" si="0"/>
        <v>282</v>
      </c>
      <c r="F7" s="40">
        <v>260</v>
      </c>
      <c r="G7" s="40">
        <v>22</v>
      </c>
      <c r="H7" s="16">
        <v>89</v>
      </c>
      <c r="I7" s="16" t="str">
        <f t="shared" si="1"/>
        <v>우수</v>
      </c>
    </row>
    <row r="8" spans="1:9" ht="24.75" customHeight="1">
      <c r="A8" s="15">
        <v>4</v>
      </c>
      <c r="B8" s="23" t="s">
        <v>1</v>
      </c>
      <c r="C8" s="24" t="s">
        <v>47</v>
      </c>
      <c r="D8" s="23" t="s">
        <v>470</v>
      </c>
      <c r="E8" s="40">
        <f t="shared" si="0"/>
        <v>620.9</v>
      </c>
      <c r="F8" s="40">
        <v>620.9</v>
      </c>
      <c r="G8" s="40">
        <v>0</v>
      </c>
      <c r="H8" s="16">
        <v>89</v>
      </c>
      <c r="I8" s="16" t="str">
        <f t="shared" si="1"/>
        <v>우수</v>
      </c>
    </row>
    <row r="9" spans="1:9" ht="24.75" customHeight="1">
      <c r="A9" s="15">
        <v>5</v>
      </c>
      <c r="B9" s="23" t="s">
        <v>1</v>
      </c>
      <c r="C9" s="24" t="s">
        <v>48</v>
      </c>
      <c r="D9" s="23" t="s">
        <v>400</v>
      </c>
      <c r="E9" s="40">
        <f t="shared" si="0"/>
        <v>20</v>
      </c>
      <c r="F9" s="40">
        <v>20</v>
      </c>
      <c r="G9" s="40">
        <v>0</v>
      </c>
      <c r="H9" s="16">
        <v>89</v>
      </c>
      <c r="I9" s="16" t="str">
        <f t="shared" si="1"/>
        <v>우수</v>
      </c>
    </row>
    <row r="10" spans="1:9" ht="24.75" customHeight="1">
      <c r="A10" s="15">
        <v>6</v>
      </c>
      <c r="B10" s="23" t="s">
        <v>1</v>
      </c>
      <c r="C10" s="24" t="s">
        <v>49</v>
      </c>
      <c r="D10" s="23" t="s">
        <v>400</v>
      </c>
      <c r="E10" s="40">
        <f t="shared" si="0"/>
        <v>20.468</v>
      </c>
      <c r="F10" s="40">
        <v>20.468</v>
      </c>
      <c r="G10" s="40">
        <v>0</v>
      </c>
      <c r="H10" s="16">
        <v>89</v>
      </c>
      <c r="I10" s="16" t="str">
        <f t="shared" si="1"/>
        <v>우수</v>
      </c>
    </row>
    <row r="11" spans="1:9" ht="24.75" customHeight="1">
      <c r="A11" s="15">
        <v>7</v>
      </c>
      <c r="B11" s="23" t="s">
        <v>1</v>
      </c>
      <c r="C11" s="24" t="s">
        <v>64</v>
      </c>
      <c r="D11" s="23" t="s">
        <v>471</v>
      </c>
      <c r="E11" s="40">
        <f t="shared" si="0"/>
        <v>12</v>
      </c>
      <c r="F11" s="40">
        <v>12</v>
      </c>
      <c r="G11" s="40">
        <v>0</v>
      </c>
      <c r="H11" s="16">
        <v>95</v>
      </c>
      <c r="I11" s="16" t="str">
        <f t="shared" si="1"/>
        <v>매우우수</v>
      </c>
    </row>
    <row r="12" spans="1:9" ht="24.75" customHeight="1">
      <c r="A12" s="15">
        <v>8</v>
      </c>
      <c r="B12" s="23" t="s">
        <v>1</v>
      </c>
      <c r="C12" s="24" t="s">
        <v>65</v>
      </c>
      <c r="D12" s="23" t="s">
        <v>472</v>
      </c>
      <c r="E12" s="40">
        <f t="shared" si="0"/>
        <v>3</v>
      </c>
      <c r="F12" s="40">
        <v>3</v>
      </c>
      <c r="G12" s="40">
        <v>0</v>
      </c>
      <c r="H12" s="16">
        <v>78</v>
      </c>
      <c r="I12" s="16" t="str">
        <f t="shared" si="1"/>
        <v>보통</v>
      </c>
    </row>
    <row r="13" spans="1:9" ht="24.75" customHeight="1">
      <c r="A13" s="15">
        <v>9</v>
      </c>
      <c r="B13" s="23" t="s">
        <v>68</v>
      </c>
      <c r="C13" s="24" t="s">
        <v>90</v>
      </c>
      <c r="D13" s="17" t="s">
        <v>473</v>
      </c>
      <c r="E13" s="40">
        <f t="shared" si="0"/>
        <v>52.725999999999999</v>
      </c>
      <c r="F13" s="40">
        <v>50</v>
      </c>
      <c r="G13" s="40">
        <v>2.726</v>
      </c>
      <c r="H13" s="18">
        <v>90</v>
      </c>
      <c r="I13" s="16" t="str">
        <f t="shared" si="1"/>
        <v>매우우수</v>
      </c>
    </row>
    <row r="14" spans="1:9" ht="24.75" customHeight="1">
      <c r="A14" s="15">
        <v>10</v>
      </c>
      <c r="B14" s="23" t="s">
        <v>91</v>
      </c>
      <c r="C14" s="24" t="s">
        <v>94</v>
      </c>
      <c r="D14" s="23" t="s">
        <v>579</v>
      </c>
      <c r="E14" s="40">
        <f t="shared" si="0"/>
        <v>140.20600000000002</v>
      </c>
      <c r="F14" s="40">
        <v>69.97</v>
      </c>
      <c r="G14" s="40">
        <v>70.236000000000004</v>
      </c>
      <c r="H14" s="16">
        <v>95</v>
      </c>
      <c r="I14" s="16" t="str">
        <f t="shared" si="1"/>
        <v>매우우수</v>
      </c>
    </row>
    <row r="15" spans="1:9" ht="24.75" customHeight="1">
      <c r="A15" s="15">
        <v>11</v>
      </c>
      <c r="B15" s="23" t="s">
        <v>95</v>
      </c>
      <c r="C15" s="24" t="s">
        <v>96</v>
      </c>
      <c r="D15" s="23" t="s">
        <v>474</v>
      </c>
      <c r="E15" s="40">
        <f t="shared" si="0"/>
        <v>40</v>
      </c>
      <c r="F15" s="40">
        <v>40</v>
      </c>
      <c r="G15" s="40">
        <v>0</v>
      </c>
      <c r="H15" s="16">
        <v>95</v>
      </c>
      <c r="I15" s="16" t="str">
        <f t="shared" si="1"/>
        <v>매우우수</v>
      </c>
    </row>
    <row r="16" spans="1:9" ht="24.75" customHeight="1">
      <c r="A16" s="15">
        <v>12</v>
      </c>
      <c r="B16" s="23" t="s">
        <v>100</v>
      </c>
      <c r="C16" s="24" t="s">
        <v>102</v>
      </c>
      <c r="D16" s="23" t="s">
        <v>475</v>
      </c>
      <c r="E16" s="40">
        <f t="shared" si="0"/>
        <v>13.827</v>
      </c>
      <c r="F16" s="40">
        <v>13.827</v>
      </c>
      <c r="G16" s="40">
        <v>0</v>
      </c>
      <c r="H16" s="16">
        <v>80</v>
      </c>
      <c r="I16" s="16" t="str">
        <f t="shared" si="1"/>
        <v>우수</v>
      </c>
    </row>
    <row r="17" spans="1:9" ht="24.75" customHeight="1">
      <c r="A17" s="15">
        <v>13</v>
      </c>
      <c r="B17" s="23" t="s">
        <v>100</v>
      </c>
      <c r="C17" s="24" t="s">
        <v>104</v>
      </c>
      <c r="D17" s="23" t="s">
        <v>476</v>
      </c>
      <c r="E17" s="40">
        <f t="shared" si="0"/>
        <v>40.733000000000004</v>
      </c>
      <c r="F17" s="40">
        <v>10</v>
      </c>
      <c r="G17" s="40">
        <v>30.733000000000001</v>
      </c>
      <c r="H17" s="16">
        <v>48</v>
      </c>
      <c r="I17" s="16" t="str">
        <f t="shared" si="1"/>
        <v>매우미흡</v>
      </c>
    </row>
    <row r="18" spans="1:9" ht="24.75" customHeight="1">
      <c r="A18" s="15">
        <v>14</v>
      </c>
      <c r="B18" s="23" t="s">
        <v>100</v>
      </c>
      <c r="C18" s="24" t="s">
        <v>105</v>
      </c>
      <c r="D18" s="23" t="s">
        <v>477</v>
      </c>
      <c r="E18" s="40">
        <f t="shared" si="0"/>
        <v>333.97299999999996</v>
      </c>
      <c r="F18" s="40">
        <v>204.46899999999999</v>
      </c>
      <c r="G18" s="40">
        <v>129.50399999999999</v>
      </c>
      <c r="H18" s="16">
        <v>84</v>
      </c>
      <c r="I18" s="16" t="str">
        <f t="shared" si="1"/>
        <v>우수</v>
      </c>
    </row>
    <row r="19" spans="1:9" ht="24.75" customHeight="1">
      <c r="A19" s="15">
        <v>15</v>
      </c>
      <c r="B19" s="23" t="s">
        <v>100</v>
      </c>
      <c r="C19" s="24" t="s">
        <v>106</v>
      </c>
      <c r="D19" s="23" t="s">
        <v>478</v>
      </c>
      <c r="E19" s="40">
        <f t="shared" si="0"/>
        <v>465</v>
      </c>
      <c r="F19" s="40">
        <v>265</v>
      </c>
      <c r="G19" s="40">
        <v>200</v>
      </c>
      <c r="H19" s="16">
        <v>86</v>
      </c>
      <c r="I19" s="16" t="str">
        <f t="shared" si="1"/>
        <v>우수</v>
      </c>
    </row>
    <row r="20" spans="1:9" ht="24.75" customHeight="1">
      <c r="A20" s="15">
        <v>16</v>
      </c>
      <c r="B20" s="23" t="s">
        <v>100</v>
      </c>
      <c r="C20" s="24" t="s">
        <v>107</v>
      </c>
      <c r="D20" s="23" t="s">
        <v>479</v>
      </c>
      <c r="E20" s="40">
        <f t="shared" si="0"/>
        <v>38</v>
      </c>
      <c r="F20" s="40">
        <v>20</v>
      </c>
      <c r="G20" s="40">
        <v>18</v>
      </c>
      <c r="H20" s="16">
        <v>85</v>
      </c>
      <c r="I20" s="16" t="str">
        <f t="shared" si="1"/>
        <v>우수</v>
      </c>
    </row>
    <row r="21" spans="1:9" ht="24.75" customHeight="1">
      <c r="A21" s="15">
        <v>17</v>
      </c>
      <c r="B21" s="23" t="s">
        <v>108</v>
      </c>
      <c r="C21" s="24" t="s">
        <v>150</v>
      </c>
      <c r="D21" s="23" t="s">
        <v>480</v>
      </c>
      <c r="E21" s="40">
        <f t="shared" si="0"/>
        <v>136.94999999999999</v>
      </c>
      <c r="F21" s="40">
        <v>136.94999999999999</v>
      </c>
      <c r="G21" s="40">
        <v>0</v>
      </c>
      <c r="H21" s="16">
        <v>94</v>
      </c>
      <c r="I21" s="16" t="str">
        <f t="shared" si="1"/>
        <v>매우우수</v>
      </c>
    </row>
    <row r="22" spans="1:9" ht="24.75" customHeight="1">
      <c r="A22" s="15">
        <v>18</v>
      </c>
      <c r="B22" s="23" t="s">
        <v>151</v>
      </c>
      <c r="C22" s="24" t="s">
        <v>152</v>
      </c>
      <c r="D22" s="23" t="s">
        <v>481</v>
      </c>
      <c r="E22" s="40">
        <f t="shared" si="0"/>
        <v>79.438000000000002</v>
      </c>
      <c r="F22" s="40">
        <v>39.569000000000003</v>
      </c>
      <c r="G22" s="40">
        <v>39.869</v>
      </c>
      <c r="H22" s="16">
        <v>95</v>
      </c>
      <c r="I22" s="16" t="str">
        <f t="shared" si="1"/>
        <v>매우우수</v>
      </c>
    </row>
    <row r="23" spans="1:9" ht="24.75" customHeight="1">
      <c r="A23" s="15">
        <v>19</v>
      </c>
      <c r="B23" s="23" t="s">
        <v>151</v>
      </c>
      <c r="C23" s="24" t="s">
        <v>153</v>
      </c>
      <c r="D23" s="23" t="s">
        <v>482</v>
      </c>
      <c r="E23" s="40">
        <f t="shared" si="0"/>
        <v>319.05200000000002</v>
      </c>
      <c r="F23" s="40">
        <v>156.79900000000001</v>
      </c>
      <c r="G23" s="40">
        <v>162.25299999999999</v>
      </c>
      <c r="H23" s="16">
        <v>95</v>
      </c>
      <c r="I23" s="16" t="str">
        <f t="shared" si="1"/>
        <v>매우우수</v>
      </c>
    </row>
    <row r="24" spans="1:9" ht="24.75" customHeight="1">
      <c r="A24" s="47">
        <v>20</v>
      </c>
      <c r="B24" s="34" t="s">
        <v>151</v>
      </c>
      <c r="C24" s="35" t="s">
        <v>483</v>
      </c>
      <c r="D24" s="34" t="s">
        <v>484</v>
      </c>
      <c r="E24" s="44">
        <f t="shared" si="0"/>
        <v>13.504999999999999</v>
      </c>
      <c r="F24" s="44">
        <v>6.5049999999999999</v>
      </c>
      <c r="G24" s="44">
        <v>7</v>
      </c>
      <c r="H24" s="45">
        <v>95</v>
      </c>
      <c r="I24" s="45" t="str">
        <f t="shared" si="1"/>
        <v>매우우수</v>
      </c>
    </row>
    <row r="25" spans="1:9" ht="24.75" customHeight="1">
      <c r="A25" s="15">
        <v>21</v>
      </c>
      <c r="B25" s="23" t="s">
        <v>151</v>
      </c>
      <c r="C25" s="24" t="s">
        <v>154</v>
      </c>
      <c r="D25" s="23" t="s">
        <v>485</v>
      </c>
      <c r="E25" s="40">
        <f t="shared" si="0"/>
        <v>30</v>
      </c>
      <c r="F25" s="40">
        <v>24</v>
      </c>
      <c r="G25" s="40">
        <v>6</v>
      </c>
      <c r="H25" s="16">
        <v>95</v>
      </c>
      <c r="I25" s="16" t="str">
        <f t="shared" si="1"/>
        <v>매우우수</v>
      </c>
    </row>
    <row r="26" spans="1:9" ht="24.75" customHeight="1">
      <c r="A26" s="15">
        <v>22</v>
      </c>
      <c r="B26" s="23" t="s">
        <v>151</v>
      </c>
      <c r="C26" s="24" t="s">
        <v>155</v>
      </c>
      <c r="D26" s="23" t="s">
        <v>486</v>
      </c>
      <c r="E26" s="40">
        <f t="shared" si="0"/>
        <v>120</v>
      </c>
      <c r="F26" s="40">
        <v>60</v>
      </c>
      <c r="G26" s="40">
        <v>60</v>
      </c>
      <c r="H26" s="16">
        <v>95</v>
      </c>
      <c r="I26" s="16" t="str">
        <f t="shared" si="1"/>
        <v>매우우수</v>
      </c>
    </row>
    <row r="27" spans="1:9" ht="24.75" customHeight="1">
      <c r="A27" s="15">
        <v>23</v>
      </c>
      <c r="B27" s="23" t="s">
        <v>151</v>
      </c>
      <c r="C27" s="24" t="s">
        <v>156</v>
      </c>
      <c r="D27" s="23" t="s">
        <v>487</v>
      </c>
      <c r="E27" s="40">
        <f t="shared" si="0"/>
        <v>102.754</v>
      </c>
      <c r="F27" s="40">
        <v>95</v>
      </c>
      <c r="G27" s="40">
        <v>7.7539999999999996</v>
      </c>
      <c r="H27" s="16">
        <v>95</v>
      </c>
      <c r="I27" s="16" t="str">
        <f t="shared" si="1"/>
        <v>매우우수</v>
      </c>
    </row>
    <row r="28" spans="1:9" ht="24.75" customHeight="1">
      <c r="A28" s="15">
        <v>24</v>
      </c>
      <c r="B28" s="23" t="s">
        <v>160</v>
      </c>
      <c r="C28" s="24" t="s">
        <v>488</v>
      </c>
      <c r="D28" s="23" t="s">
        <v>489</v>
      </c>
      <c r="E28" s="40">
        <f t="shared" si="0"/>
        <v>39.950000000000003</v>
      </c>
      <c r="F28" s="40">
        <v>35</v>
      </c>
      <c r="G28" s="40">
        <v>4.95</v>
      </c>
      <c r="H28" s="16">
        <v>90</v>
      </c>
      <c r="I28" s="16" t="str">
        <f t="shared" si="1"/>
        <v>매우우수</v>
      </c>
    </row>
    <row r="29" spans="1:9" ht="24.75" customHeight="1">
      <c r="A29" s="15">
        <v>25</v>
      </c>
      <c r="B29" s="23" t="s">
        <v>160</v>
      </c>
      <c r="C29" s="24" t="s">
        <v>490</v>
      </c>
      <c r="D29" s="23" t="s">
        <v>491</v>
      </c>
      <c r="E29" s="40">
        <f t="shared" si="0"/>
        <v>20.5</v>
      </c>
      <c r="F29" s="40">
        <v>20</v>
      </c>
      <c r="G29" s="40">
        <v>0.5</v>
      </c>
      <c r="H29" s="16">
        <v>90</v>
      </c>
      <c r="I29" s="16" t="str">
        <f t="shared" si="1"/>
        <v>매우우수</v>
      </c>
    </row>
    <row r="30" spans="1:9" ht="24.75" customHeight="1">
      <c r="A30" s="15">
        <v>26</v>
      </c>
      <c r="B30" s="23" t="s">
        <v>160</v>
      </c>
      <c r="C30" s="24" t="s">
        <v>492</v>
      </c>
      <c r="D30" s="23" t="s">
        <v>493</v>
      </c>
      <c r="E30" s="40">
        <f t="shared" si="0"/>
        <v>13.77</v>
      </c>
      <c r="F30" s="40">
        <v>13.77</v>
      </c>
      <c r="G30" s="40">
        <v>0</v>
      </c>
      <c r="H30" s="16">
        <v>90</v>
      </c>
      <c r="I30" s="16" t="str">
        <f t="shared" si="1"/>
        <v>매우우수</v>
      </c>
    </row>
    <row r="31" spans="1:9" ht="24.75" customHeight="1">
      <c r="A31" s="15">
        <v>27</v>
      </c>
      <c r="B31" s="23" t="s">
        <v>160</v>
      </c>
      <c r="C31" s="24" t="s">
        <v>494</v>
      </c>
      <c r="D31" s="23" t="s">
        <v>495</v>
      </c>
      <c r="E31" s="40">
        <f t="shared" si="0"/>
        <v>6.8</v>
      </c>
      <c r="F31" s="40">
        <v>6.22</v>
      </c>
      <c r="G31" s="40">
        <v>0.57999999999999996</v>
      </c>
      <c r="H31" s="16">
        <v>90</v>
      </c>
      <c r="I31" s="16" t="str">
        <f t="shared" si="1"/>
        <v>매우우수</v>
      </c>
    </row>
    <row r="32" spans="1:9" ht="24.75" customHeight="1">
      <c r="A32" s="15">
        <v>28</v>
      </c>
      <c r="B32" s="23" t="s">
        <v>160</v>
      </c>
      <c r="C32" s="24" t="s">
        <v>496</v>
      </c>
      <c r="D32" s="23" t="s">
        <v>497</v>
      </c>
      <c r="E32" s="40">
        <f t="shared" si="0"/>
        <v>12</v>
      </c>
      <c r="F32" s="40">
        <v>12</v>
      </c>
      <c r="G32" s="40">
        <v>0</v>
      </c>
      <c r="H32" s="16">
        <v>90</v>
      </c>
      <c r="I32" s="16" t="str">
        <f t="shared" si="1"/>
        <v>매우우수</v>
      </c>
    </row>
    <row r="33" spans="1:9" ht="24.75" customHeight="1">
      <c r="A33" s="15">
        <v>29</v>
      </c>
      <c r="B33" s="23" t="s">
        <v>160</v>
      </c>
      <c r="C33" s="24" t="s">
        <v>498</v>
      </c>
      <c r="D33" s="23" t="s">
        <v>499</v>
      </c>
      <c r="E33" s="40">
        <f t="shared" si="0"/>
        <v>22</v>
      </c>
      <c r="F33" s="40">
        <v>22</v>
      </c>
      <c r="G33" s="40">
        <v>0</v>
      </c>
      <c r="H33" s="16">
        <v>90</v>
      </c>
      <c r="I33" s="16" t="str">
        <f t="shared" si="1"/>
        <v>매우우수</v>
      </c>
    </row>
    <row r="34" spans="1:9" ht="24.75" customHeight="1">
      <c r="A34" s="15">
        <v>30</v>
      </c>
      <c r="B34" s="23" t="s">
        <v>161</v>
      </c>
      <c r="C34" s="24" t="s">
        <v>500</v>
      </c>
      <c r="D34" s="23" t="s">
        <v>501</v>
      </c>
      <c r="E34" s="40">
        <f t="shared" si="0"/>
        <v>30</v>
      </c>
      <c r="F34" s="40">
        <v>30</v>
      </c>
      <c r="G34" s="40">
        <v>0</v>
      </c>
      <c r="H34" s="16">
        <v>95</v>
      </c>
      <c r="I34" s="16" t="str">
        <f t="shared" si="1"/>
        <v>매우우수</v>
      </c>
    </row>
    <row r="35" spans="1:9" ht="24.75" customHeight="1">
      <c r="A35" s="15">
        <v>31</v>
      </c>
      <c r="B35" s="23" t="s">
        <v>580</v>
      </c>
      <c r="C35" s="24" t="s">
        <v>166</v>
      </c>
      <c r="D35" s="23" t="s">
        <v>502</v>
      </c>
      <c r="E35" s="40">
        <f t="shared" si="0"/>
        <v>104.03099999999999</v>
      </c>
      <c r="F35" s="40">
        <v>99.230999999999995</v>
      </c>
      <c r="G35" s="40">
        <v>4.8</v>
      </c>
      <c r="H35" s="16">
        <v>95</v>
      </c>
      <c r="I35" s="16" t="str">
        <f t="shared" si="1"/>
        <v>매우우수</v>
      </c>
    </row>
    <row r="36" spans="1:9" ht="24.75" customHeight="1">
      <c r="A36" s="15">
        <v>32</v>
      </c>
      <c r="B36" s="23" t="s">
        <v>580</v>
      </c>
      <c r="C36" s="24" t="s">
        <v>503</v>
      </c>
      <c r="D36" s="23" t="s">
        <v>504</v>
      </c>
      <c r="E36" s="40">
        <f t="shared" si="0"/>
        <v>111.773</v>
      </c>
      <c r="F36" s="40">
        <v>100</v>
      </c>
      <c r="G36" s="40">
        <v>11.773</v>
      </c>
      <c r="H36" s="16">
        <v>95</v>
      </c>
      <c r="I36" s="16" t="str">
        <f t="shared" si="1"/>
        <v>매우우수</v>
      </c>
    </row>
    <row r="37" spans="1:9" ht="24.75" customHeight="1">
      <c r="A37" s="15">
        <v>33</v>
      </c>
      <c r="B37" s="23" t="s">
        <v>580</v>
      </c>
      <c r="C37" s="24" t="s">
        <v>180</v>
      </c>
      <c r="D37" s="23" t="s">
        <v>375</v>
      </c>
      <c r="E37" s="40">
        <f t="shared" si="0"/>
        <v>125.79</v>
      </c>
      <c r="F37" s="40">
        <v>62.895000000000003</v>
      </c>
      <c r="G37" s="40">
        <v>62.895000000000003</v>
      </c>
      <c r="H37" s="16">
        <v>90</v>
      </c>
      <c r="I37" s="16" t="str">
        <f t="shared" si="1"/>
        <v>매우우수</v>
      </c>
    </row>
    <row r="38" spans="1:9" ht="24.75" customHeight="1">
      <c r="A38" s="15">
        <v>34</v>
      </c>
      <c r="B38" s="23" t="s">
        <v>580</v>
      </c>
      <c r="C38" s="24" t="s">
        <v>181</v>
      </c>
      <c r="D38" s="23" t="s">
        <v>505</v>
      </c>
      <c r="E38" s="40">
        <f t="shared" si="0"/>
        <v>124.76</v>
      </c>
      <c r="F38" s="40">
        <v>62.38</v>
      </c>
      <c r="G38" s="40">
        <v>62.38</v>
      </c>
      <c r="H38" s="16">
        <v>95</v>
      </c>
      <c r="I38" s="16" t="str">
        <f t="shared" si="1"/>
        <v>매우우수</v>
      </c>
    </row>
    <row r="39" spans="1:9" ht="24.75" customHeight="1">
      <c r="A39" s="15">
        <v>35</v>
      </c>
      <c r="B39" s="23" t="s">
        <v>580</v>
      </c>
      <c r="C39" s="24" t="s">
        <v>182</v>
      </c>
      <c r="D39" s="23" t="s">
        <v>506</v>
      </c>
      <c r="E39" s="40">
        <f t="shared" si="0"/>
        <v>15</v>
      </c>
      <c r="F39" s="40">
        <v>15</v>
      </c>
      <c r="G39" s="40">
        <v>0</v>
      </c>
      <c r="H39" s="16">
        <v>95</v>
      </c>
      <c r="I39" s="16" t="str">
        <f t="shared" si="1"/>
        <v>매우우수</v>
      </c>
    </row>
    <row r="40" spans="1:9" ht="24.75" customHeight="1">
      <c r="A40" s="15">
        <v>36</v>
      </c>
      <c r="B40" s="23" t="s">
        <v>580</v>
      </c>
      <c r="C40" s="24" t="s">
        <v>183</v>
      </c>
      <c r="D40" s="23" t="s">
        <v>507</v>
      </c>
      <c r="E40" s="40">
        <f t="shared" si="0"/>
        <v>176.965</v>
      </c>
      <c r="F40" s="40">
        <v>176.965</v>
      </c>
      <c r="G40" s="40">
        <v>0</v>
      </c>
      <c r="H40" s="16">
        <v>90</v>
      </c>
      <c r="I40" s="16" t="str">
        <f t="shared" si="1"/>
        <v>매우우수</v>
      </c>
    </row>
    <row r="41" spans="1:9" ht="24.75" customHeight="1">
      <c r="A41" s="15">
        <v>37</v>
      </c>
      <c r="B41" s="23" t="s">
        <v>580</v>
      </c>
      <c r="C41" s="24" t="s">
        <v>184</v>
      </c>
      <c r="D41" s="23" t="s">
        <v>508</v>
      </c>
      <c r="E41" s="40">
        <f t="shared" si="0"/>
        <v>51</v>
      </c>
      <c r="F41" s="40">
        <v>25.5</v>
      </c>
      <c r="G41" s="40">
        <v>25.5</v>
      </c>
      <c r="H41" s="16">
        <v>95</v>
      </c>
      <c r="I41" s="16" t="str">
        <f t="shared" si="1"/>
        <v>매우우수</v>
      </c>
    </row>
    <row r="42" spans="1:9" ht="24.75" customHeight="1">
      <c r="A42" s="15">
        <v>38</v>
      </c>
      <c r="B42" s="23" t="s">
        <v>580</v>
      </c>
      <c r="C42" s="24" t="s">
        <v>185</v>
      </c>
      <c r="D42" s="23" t="s">
        <v>509</v>
      </c>
      <c r="E42" s="40">
        <f t="shared" si="0"/>
        <v>100</v>
      </c>
      <c r="F42" s="40">
        <v>100</v>
      </c>
      <c r="G42" s="40">
        <v>0</v>
      </c>
      <c r="H42" s="16">
        <v>85</v>
      </c>
      <c r="I42" s="16" t="str">
        <f t="shared" si="1"/>
        <v>우수</v>
      </c>
    </row>
    <row r="43" spans="1:9" ht="24.75" customHeight="1">
      <c r="A43" s="15">
        <v>39</v>
      </c>
      <c r="B43" s="23" t="s">
        <v>580</v>
      </c>
      <c r="C43" s="24" t="s">
        <v>186</v>
      </c>
      <c r="D43" s="23" t="s">
        <v>507</v>
      </c>
      <c r="E43" s="40">
        <f t="shared" si="0"/>
        <v>94.6</v>
      </c>
      <c r="F43" s="40">
        <v>94.6</v>
      </c>
      <c r="G43" s="40">
        <v>0</v>
      </c>
      <c r="H43" s="16">
        <v>85</v>
      </c>
      <c r="I43" s="16" t="str">
        <f t="shared" si="1"/>
        <v>우수</v>
      </c>
    </row>
    <row r="44" spans="1:9" ht="24.75" customHeight="1">
      <c r="A44" s="15">
        <v>40</v>
      </c>
      <c r="B44" s="23" t="s">
        <v>580</v>
      </c>
      <c r="C44" s="24" t="s">
        <v>187</v>
      </c>
      <c r="D44" s="23" t="s">
        <v>375</v>
      </c>
      <c r="E44" s="40">
        <f t="shared" si="0"/>
        <v>150</v>
      </c>
      <c r="F44" s="40">
        <v>105</v>
      </c>
      <c r="G44" s="40">
        <v>45</v>
      </c>
      <c r="H44" s="16">
        <v>90</v>
      </c>
      <c r="I44" s="16" t="str">
        <f t="shared" si="1"/>
        <v>매우우수</v>
      </c>
    </row>
    <row r="45" spans="1:9" ht="24.75" customHeight="1">
      <c r="A45" s="15">
        <v>41</v>
      </c>
      <c r="B45" s="23" t="s">
        <v>580</v>
      </c>
      <c r="C45" s="24" t="s">
        <v>188</v>
      </c>
      <c r="D45" s="23" t="s">
        <v>507</v>
      </c>
      <c r="E45" s="40">
        <f t="shared" si="0"/>
        <v>11.05</v>
      </c>
      <c r="F45" s="40">
        <v>11.05</v>
      </c>
      <c r="G45" s="40">
        <v>0</v>
      </c>
      <c r="H45" s="16">
        <v>85</v>
      </c>
      <c r="I45" s="16" t="str">
        <f t="shared" si="1"/>
        <v>우수</v>
      </c>
    </row>
    <row r="46" spans="1:9" ht="24.75" customHeight="1">
      <c r="A46" s="15">
        <v>42</v>
      </c>
      <c r="B46" s="23" t="s">
        <v>580</v>
      </c>
      <c r="C46" s="24" t="s">
        <v>189</v>
      </c>
      <c r="D46" s="23" t="s">
        <v>507</v>
      </c>
      <c r="E46" s="40">
        <f t="shared" si="0"/>
        <v>5.28</v>
      </c>
      <c r="F46" s="40">
        <v>5.28</v>
      </c>
      <c r="G46" s="40">
        <v>0</v>
      </c>
      <c r="H46" s="16">
        <v>90</v>
      </c>
      <c r="I46" s="16" t="str">
        <f t="shared" si="1"/>
        <v>매우우수</v>
      </c>
    </row>
    <row r="47" spans="1:9" ht="24.75" customHeight="1">
      <c r="A47" s="15">
        <v>43</v>
      </c>
      <c r="B47" s="23" t="s">
        <v>580</v>
      </c>
      <c r="C47" s="24" t="s">
        <v>190</v>
      </c>
      <c r="D47" s="23" t="s">
        <v>507</v>
      </c>
      <c r="E47" s="40">
        <f t="shared" si="0"/>
        <v>287.39999999999998</v>
      </c>
      <c r="F47" s="40">
        <v>287.39999999999998</v>
      </c>
      <c r="G47" s="40">
        <v>0</v>
      </c>
      <c r="H47" s="16">
        <v>90</v>
      </c>
      <c r="I47" s="16" t="str">
        <f t="shared" si="1"/>
        <v>매우우수</v>
      </c>
    </row>
    <row r="48" spans="1:9" ht="24.75" customHeight="1">
      <c r="A48" s="15">
        <v>44</v>
      </c>
      <c r="B48" s="23" t="s">
        <v>580</v>
      </c>
      <c r="C48" s="24" t="s">
        <v>191</v>
      </c>
      <c r="D48" s="23" t="s">
        <v>507</v>
      </c>
      <c r="E48" s="40">
        <f t="shared" si="0"/>
        <v>6.6</v>
      </c>
      <c r="F48" s="40">
        <v>6.6</v>
      </c>
      <c r="G48" s="40">
        <v>0</v>
      </c>
      <c r="H48" s="16">
        <v>90</v>
      </c>
      <c r="I48" s="16" t="str">
        <f t="shared" si="1"/>
        <v>매우우수</v>
      </c>
    </row>
    <row r="49" spans="1:9" ht="24.75" customHeight="1">
      <c r="A49" s="15">
        <v>45</v>
      </c>
      <c r="B49" s="23" t="s">
        <v>580</v>
      </c>
      <c r="C49" s="24" t="s">
        <v>192</v>
      </c>
      <c r="D49" s="23" t="s">
        <v>510</v>
      </c>
      <c r="E49" s="40">
        <f t="shared" si="0"/>
        <v>123.11499999999999</v>
      </c>
      <c r="F49" s="40">
        <v>84.266999999999996</v>
      </c>
      <c r="G49" s="40">
        <v>38.847999999999999</v>
      </c>
      <c r="H49" s="16">
        <v>90</v>
      </c>
      <c r="I49" s="16" t="str">
        <f t="shared" si="1"/>
        <v>매우우수</v>
      </c>
    </row>
    <row r="50" spans="1:9" ht="24.75" customHeight="1">
      <c r="A50" s="15">
        <v>46</v>
      </c>
      <c r="B50" s="23" t="s">
        <v>580</v>
      </c>
      <c r="C50" s="24" t="s">
        <v>193</v>
      </c>
      <c r="D50" s="23" t="s">
        <v>511</v>
      </c>
      <c r="E50" s="40">
        <f t="shared" si="0"/>
        <v>30</v>
      </c>
      <c r="F50" s="40">
        <v>15</v>
      </c>
      <c r="G50" s="40">
        <v>15</v>
      </c>
      <c r="H50" s="16">
        <v>95</v>
      </c>
      <c r="I50" s="16" t="str">
        <f t="shared" si="1"/>
        <v>매우우수</v>
      </c>
    </row>
    <row r="51" spans="1:9" ht="24.75" customHeight="1">
      <c r="A51" s="15">
        <v>47</v>
      </c>
      <c r="B51" s="23" t="s">
        <v>580</v>
      </c>
      <c r="C51" s="24" t="s">
        <v>194</v>
      </c>
      <c r="D51" s="23" t="s">
        <v>511</v>
      </c>
      <c r="E51" s="40">
        <f t="shared" si="0"/>
        <v>40</v>
      </c>
      <c r="F51" s="40">
        <v>20</v>
      </c>
      <c r="G51" s="40">
        <v>20</v>
      </c>
      <c r="H51" s="16">
        <v>95</v>
      </c>
      <c r="I51" s="16" t="str">
        <f t="shared" si="1"/>
        <v>매우우수</v>
      </c>
    </row>
    <row r="52" spans="1:9" ht="24.75" customHeight="1">
      <c r="A52" s="15">
        <v>48</v>
      </c>
      <c r="B52" s="23" t="s">
        <v>580</v>
      </c>
      <c r="C52" s="24" t="s">
        <v>195</v>
      </c>
      <c r="D52" s="23" t="s">
        <v>511</v>
      </c>
      <c r="E52" s="40">
        <f t="shared" si="0"/>
        <v>100</v>
      </c>
      <c r="F52" s="40">
        <v>50</v>
      </c>
      <c r="G52" s="40">
        <v>50</v>
      </c>
      <c r="H52" s="16">
        <v>95</v>
      </c>
      <c r="I52" s="16" t="str">
        <f t="shared" si="1"/>
        <v>매우우수</v>
      </c>
    </row>
    <row r="53" spans="1:9" ht="24.75" customHeight="1">
      <c r="A53" s="15">
        <v>49</v>
      </c>
      <c r="B53" s="23" t="s">
        <v>580</v>
      </c>
      <c r="C53" s="24" t="s">
        <v>196</v>
      </c>
      <c r="D53" s="23" t="s">
        <v>511</v>
      </c>
      <c r="E53" s="40">
        <f t="shared" si="0"/>
        <v>79.8</v>
      </c>
      <c r="F53" s="40">
        <v>39.9</v>
      </c>
      <c r="G53" s="40">
        <v>39.9</v>
      </c>
      <c r="H53" s="16">
        <v>95</v>
      </c>
      <c r="I53" s="16" t="str">
        <f t="shared" si="1"/>
        <v>매우우수</v>
      </c>
    </row>
    <row r="54" spans="1:9" ht="24.75" customHeight="1">
      <c r="A54" s="15">
        <v>50</v>
      </c>
      <c r="B54" s="23" t="s">
        <v>580</v>
      </c>
      <c r="C54" s="24" t="s">
        <v>197</v>
      </c>
      <c r="D54" s="23" t="s">
        <v>512</v>
      </c>
      <c r="E54" s="40">
        <f t="shared" si="0"/>
        <v>100</v>
      </c>
      <c r="F54" s="40">
        <v>50</v>
      </c>
      <c r="G54" s="40">
        <v>50</v>
      </c>
      <c r="H54" s="16">
        <v>95</v>
      </c>
      <c r="I54" s="16" t="str">
        <f t="shared" si="1"/>
        <v>매우우수</v>
      </c>
    </row>
    <row r="55" spans="1:9" ht="24.75" customHeight="1">
      <c r="A55" s="15">
        <v>51</v>
      </c>
      <c r="B55" s="23" t="s">
        <v>580</v>
      </c>
      <c r="C55" s="24" t="s">
        <v>198</v>
      </c>
      <c r="D55" s="23" t="s">
        <v>512</v>
      </c>
      <c r="E55" s="40">
        <f t="shared" si="0"/>
        <v>90</v>
      </c>
      <c r="F55" s="40">
        <v>45</v>
      </c>
      <c r="G55" s="40">
        <v>45</v>
      </c>
      <c r="H55" s="16">
        <v>95</v>
      </c>
      <c r="I55" s="16" t="str">
        <f t="shared" si="1"/>
        <v>매우우수</v>
      </c>
    </row>
    <row r="56" spans="1:9" ht="24.75" customHeight="1">
      <c r="A56" s="15">
        <v>52</v>
      </c>
      <c r="B56" s="23" t="s">
        <v>580</v>
      </c>
      <c r="C56" s="24" t="s">
        <v>199</v>
      </c>
      <c r="D56" s="23" t="s">
        <v>513</v>
      </c>
      <c r="E56" s="40">
        <f t="shared" si="0"/>
        <v>84.3</v>
      </c>
      <c r="F56" s="40">
        <v>42.15</v>
      </c>
      <c r="G56" s="40">
        <v>42.15</v>
      </c>
      <c r="H56" s="16">
        <v>95</v>
      </c>
      <c r="I56" s="16" t="str">
        <f t="shared" si="1"/>
        <v>매우우수</v>
      </c>
    </row>
    <row r="57" spans="1:9" ht="24.75" customHeight="1">
      <c r="A57" s="15">
        <v>53</v>
      </c>
      <c r="B57" s="23" t="s">
        <v>580</v>
      </c>
      <c r="C57" s="24" t="s">
        <v>200</v>
      </c>
      <c r="D57" s="23" t="s">
        <v>511</v>
      </c>
      <c r="E57" s="40">
        <f t="shared" si="0"/>
        <v>40</v>
      </c>
      <c r="F57" s="40">
        <v>20</v>
      </c>
      <c r="G57" s="40">
        <v>20</v>
      </c>
      <c r="H57" s="16">
        <v>95</v>
      </c>
      <c r="I57" s="16" t="str">
        <f t="shared" si="1"/>
        <v>매우우수</v>
      </c>
    </row>
    <row r="58" spans="1:9" ht="24.75" customHeight="1">
      <c r="A58" s="15">
        <v>54</v>
      </c>
      <c r="B58" s="23" t="s">
        <v>580</v>
      </c>
      <c r="C58" s="24" t="s">
        <v>514</v>
      </c>
      <c r="D58" s="23" t="s">
        <v>515</v>
      </c>
      <c r="E58" s="40">
        <f t="shared" si="0"/>
        <v>120</v>
      </c>
      <c r="F58" s="40">
        <v>60</v>
      </c>
      <c r="G58" s="40">
        <v>60</v>
      </c>
      <c r="H58" s="16">
        <v>90</v>
      </c>
      <c r="I58" s="16" t="str">
        <f t="shared" si="1"/>
        <v>매우우수</v>
      </c>
    </row>
    <row r="59" spans="1:9" ht="24.75" customHeight="1">
      <c r="A59" s="15">
        <v>55</v>
      </c>
      <c r="B59" s="23" t="s">
        <v>580</v>
      </c>
      <c r="C59" s="24" t="s">
        <v>201</v>
      </c>
      <c r="D59" s="23" t="s">
        <v>375</v>
      </c>
      <c r="E59" s="40">
        <f t="shared" si="0"/>
        <v>100</v>
      </c>
      <c r="F59" s="40">
        <v>100</v>
      </c>
      <c r="G59" s="40">
        <v>0</v>
      </c>
      <c r="H59" s="16">
        <v>85</v>
      </c>
      <c r="I59" s="16" t="str">
        <f t="shared" si="1"/>
        <v>우수</v>
      </c>
    </row>
    <row r="60" spans="1:9" ht="24.75" customHeight="1">
      <c r="A60" s="15">
        <v>56</v>
      </c>
      <c r="B60" s="23" t="s">
        <v>580</v>
      </c>
      <c r="C60" s="24" t="s">
        <v>202</v>
      </c>
      <c r="D60" s="23" t="s">
        <v>375</v>
      </c>
      <c r="E60" s="40">
        <f t="shared" si="0"/>
        <v>60</v>
      </c>
      <c r="F60" s="40">
        <v>60</v>
      </c>
      <c r="G60" s="40">
        <v>0</v>
      </c>
      <c r="H60" s="16">
        <v>90</v>
      </c>
      <c r="I60" s="16" t="str">
        <f t="shared" si="1"/>
        <v>매우우수</v>
      </c>
    </row>
    <row r="61" spans="1:9" ht="24.75" customHeight="1">
      <c r="A61" s="15">
        <v>57</v>
      </c>
      <c r="B61" s="23" t="s">
        <v>580</v>
      </c>
      <c r="C61" s="24" t="s">
        <v>203</v>
      </c>
      <c r="D61" s="23" t="s">
        <v>516</v>
      </c>
      <c r="E61" s="40">
        <f t="shared" si="0"/>
        <v>16.8</v>
      </c>
      <c r="F61" s="40">
        <v>16.8</v>
      </c>
      <c r="G61" s="40">
        <v>0</v>
      </c>
      <c r="H61" s="16">
        <v>90</v>
      </c>
      <c r="I61" s="16" t="str">
        <f t="shared" si="1"/>
        <v>매우우수</v>
      </c>
    </row>
    <row r="62" spans="1:9" ht="24.75" customHeight="1">
      <c r="A62" s="15">
        <v>58</v>
      </c>
      <c r="B62" s="23" t="s">
        <v>580</v>
      </c>
      <c r="C62" s="24" t="s">
        <v>204</v>
      </c>
      <c r="D62" s="23" t="s">
        <v>375</v>
      </c>
      <c r="E62" s="40">
        <f t="shared" si="0"/>
        <v>50</v>
      </c>
      <c r="F62" s="40">
        <v>35</v>
      </c>
      <c r="G62" s="40">
        <v>15</v>
      </c>
      <c r="H62" s="16">
        <v>90</v>
      </c>
      <c r="I62" s="16" t="str">
        <f t="shared" si="1"/>
        <v>매우우수</v>
      </c>
    </row>
    <row r="63" spans="1:9" ht="24.75" customHeight="1">
      <c r="A63" s="15">
        <v>59</v>
      </c>
      <c r="B63" s="23" t="s">
        <v>580</v>
      </c>
      <c r="C63" s="24" t="s">
        <v>205</v>
      </c>
      <c r="D63" s="23" t="s">
        <v>375</v>
      </c>
      <c r="E63" s="40">
        <f t="shared" si="0"/>
        <v>58</v>
      </c>
      <c r="F63" s="40">
        <v>58</v>
      </c>
      <c r="G63" s="40">
        <v>0</v>
      </c>
      <c r="H63" s="16">
        <v>85</v>
      </c>
      <c r="I63" s="16" t="str">
        <f t="shared" si="1"/>
        <v>우수</v>
      </c>
    </row>
    <row r="64" spans="1:9" ht="24.75" customHeight="1">
      <c r="A64" s="15">
        <v>60</v>
      </c>
      <c r="B64" s="23" t="s">
        <v>580</v>
      </c>
      <c r="C64" s="24" t="s">
        <v>206</v>
      </c>
      <c r="D64" s="23" t="s">
        <v>375</v>
      </c>
      <c r="E64" s="40">
        <f t="shared" si="0"/>
        <v>150</v>
      </c>
      <c r="F64" s="40">
        <v>150</v>
      </c>
      <c r="G64" s="40">
        <v>0</v>
      </c>
      <c r="H64" s="16">
        <v>90</v>
      </c>
      <c r="I64" s="16" t="str">
        <f t="shared" si="1"/>
        <v>매우우수</v>
      </c>
    </row>
    <row r="65" spans="1:9" ht="24.75" customHeight="1">
      <c r="A65" s="15">
        <v>61</v>
      </c>
      <c r="B65" s="23" t="s">
        <v>580</v>
      </c>
      <c r="C65" s="24" t="s">
        <v>207</v>
      </c>
      <c r="D65" s="23" t="s">
        <v>517</v>
      </c>
      <c r="E65" s="40">
        <f t="shared" si="0"/>
        <v>20</v>
      </c>
      <c r="F65" s="40">
        <v>10</v>
      </c>
      <c r="G65" s="40">
        <v>10</v>
      </c>
      <c r="H65" s="16">
        <v>90</v>
      </c>
      <c r="I65" s="16" t="str">
        <f t="shared" si="1"/>
        <v>매우우수</v>
      </c>
    </row>
    <row r="66" spans="1:9" ht="24.75" customHeight="1">
      <c r="A66" s="15">
        <v>62</v>
      </c>
      <c r="B66" s="23" t="s">
        <v>580</v>
      </c>
      <c r="C66" s="24" t="s">
        <v>208</v>
      </c>
      <c r="D66" s="23" t="s">
        <v>518</v>
      </c>
      <c r="E66" s="40">
        <f t="shared" si="0"/>
        <v>20</v>
      </c>
      <c r="F66" s="40">
        <v>10</v>
      </c>
      <c r="G66" s="40">
        <v>10</v>
      </c>
      <c r="H66" s="16">
        <v>90</v>
      </c>
      <c r="I66" s="16" t="str">
        <f t="shared" si="1"/>
        <v>매우우수</v>
      </c>
    </row>
    <row r="67" spans="1:9" ht="24.75" customHeight="1">
      <c r="A67" s="15">
        <v>63</v>
      </c>
      <c r="B67" s="23" t="s">
        <v>580</v>
      </c>
      <c r="C67" s="24" t="s">
        <v>209</v>
      </c>
      <c r="D67" s="23" t="s">
        <v>519</v>
      </c>
      <c r="E67" s="40">
        <f t="shared" si="0"/>
        <v>25</v>
      </c>
      <c r="F67" s="40">
        <v>12.5</v>
      </c>
      <c r="G67" s="40">
        <v>12.5</v>
      </c>
      <c r="H67" s="16">
        <v>75</v>
      </c>
      <c r="I67" s="16" t="str">
        <f t="shared" si="1"/>
        <v>보통</v>
      </c>
    </row>
    <row r="68" spans="1:9" ht="24.75" customHeight="1">
      <c r="A68" s="15">
        <v>64</v>
      </c>
      <c r="B68" s="23" t="s">
        <v>580</v>
      </c>
      <c r="C68" s="24" t="s">
        <v>210</v>
      </c>
      <c r="D68" s="23" t="s">
        <v>520</v>
      </c>
      <c r="E68" s="40">
        <f t="shared" si="0"/>
        <v>5.6</v>
      </c>
      <c r="F68" s="40">
        <v>2.8</v>
      </c>
      <c r="G68" s="40">
        <v>2.8</v>
      </c>
      <c r="H68" s="16">
        <v>75</v>
      </c>
      <c r="I68" s="16" t="str">
        <f t="shared" si="1"/>
        <v>보통</v>
      </c>
    </row>
    <row r="69" spans="1:9" ht="24.75" customHeight="1">
      <c r="A69" s="15">
        <v>65</v>
      </c>
      <c r="B69" s="23" t="s">
        <v>580</v>
      </c>
      <c r="C69" s="24" t="s">
        <v>211</v>
      </c>
      <c r="D69" s="23" t="s">
        <v>521</v>
      </c>
      <c r="E69" s="40">
        <f t="shared" si="0"/>
        <v>37.043999999999997</v>
      </c>
      <c r="F69" s="40">
        <v>18.521999999999998</v>
      </c>
      <c r="G69" s="40">
        <v>18.521999999999998</v>
      </c>
      <c r="H69" s="16">
        <v>90</v>
      </c>
      <c r="I69" s="16" t="str">
        <f t="shared" si="1"/>
        <v>매우우수</v>
      </c>
    </row>
    <row r="70" spans="1:9" ht="24.75" customHeight="1">
      <c r="A70" s="15">
        <v>66</v>
      </c>
      <c r="B70" s="23" t="s">
        <v>580</v>
      </c>
      <c r="C70" s="24" t="s">
        <v>212</v>
      </c>
      <c r="D70" s="23" t="s">
        <v>522</v>
      </c>
      <c r="E70" s="40">
        <f t="shared" ref="E70:E114" si="2">SUM(F70,G70)</f>
        <v>80.483000000000004</v>
      </c>
      <c r="F70" s="40">
        <v>39.42</v>
      </c>
      <c r="G70" s="40">
        <v>41.063000000000002</v>
      </c>
      <c r="H70" s="16">
        <v>95</v>
      </c>
      <c r="I70" s="16" t="str">
        <f t="shared" ref="I70:I114" si="3">IF(H70&gt;=90,"매우우수",IF(H70&gt;=80,"우수",IF(H70&gt;=60,"보통",IF(H70&gt;=50,"미흡","매우미흡"))))</f>
        <v>매우우수</v>
      </c>
    </row>
    <row r="71" spans="1:9" ht="24.75" customHeight="1">
      <c r="A71" s="15">
        <v>67</v>
      </c>
      <c r="B71" s="23" t="s">
        <v>580</v>
      </c>
      <c r="C71" s="24" t="s">
        <v>523</v>
      </c>
      <c r="D71" s="23" t="s">
        <v>524</v>
      </c>
      <c r="E71" s="40">
        <f t="shared" si="2"/>
        <v>16.826000000000001</v>
      </c>
      <c r="F71" s="40">
        <v>8.4130000000000003</v>
      </c>
      <c r="G71" s="40">
        <v>8.4130000000000003</v>
      </c>
      <c r="H71" s="16">
        <v>85</v>
      </c>
      <c r="I71" s="16" t="str">
        <f t="shared" si="3"/>
        <v>우수</v>
      </c>
    </row>
    <row r="72" spans="1:9" ht="24.75" customHeight="1">
      <c r="A72" s="15">
        <v>68</v>
      </c>
      <c r="B72" s="23" t="s">
        <v>580</v>
      </c>
      <c r="C72" s="24" t="s">
        <v>525</v>
      </c>
      <c r="D72" s="23" t="s">
        <v>526</v>
      </c>
      <c r="E72" s="40">
        <f t="shared" si="2"/>
        <v>19.167999999999999</v>
      </c>
      <c r="F72" s="40">
        <v>9.5839999999999996</v>
      </c>
      <c r="G72" s="40">
        <v>9.5839999999999996</v>
      </c>
      <c r="H72" s="16">
        <v>95</v>
      </c>
      <c r="I72" s="16" t="str">
        <f t="shared" si="3"/>
        <v>매우우수</v>
      </c>
    </row>
    <row r="73" spans="1:9" ht="24.75" customHeight="1">
      <c r="A73" s="15">
        <v>69</v>
      </c>
      <c r="B73" s="23" t="s">
        <v>580</v>
      </c>
      <c r="C73" s="24" t="s">
        <v>527</v>
      </c>
      <c r="D73" s="23" t="s">
        <v>512</v>
      </c>
      <c r="E73" s="40">
        <f t="shared" si="2"/>
        <v>28</v>
      </c>
      <c r="F73" s="40">
        <v>14</v>
      </c>
      <c r="G73" s="40">
        <v>14</v>
      </c>
      <c r="H73" s="16">
        <v>95</v>
      </c>
      <c r="I73" s="16" t="str">
        <f t="shared" si="3"/>
        <v>매우우수</v>
      </c>
    </row>
    <row r="74" spans="1:9" ht="24.75" customHeight="1">
      <c r="A74" s="15">
        <v>70</v>
      </c>
      <c r="B74" s="23" t="s">
        <v>580</v>
      </c>
      <c r="C74" s="24" t="s">
        <v>213</v>
      </c>
      <c r="D74" s="23" t="s">
        <v>528</v>
      </c>
      <c r="E74" s="40">
        <f t="shared" si="2"/>
        <v>14.436</v>
      </c>
      <c r="F74" s="40">
        <v>9.6240000000000006</v>
      </c>
      <c r="G74" s="40">
        <v>4.8120000000000003</v>
      </c>
      <c r="H74" s="16">
        <v>95</v>
      </c>
      <c r="I74" s="16" t="str">
        <f t="shared" si="3"/>
        <v>매우우수</v>
      </c>
    </row>
    <row r="75" spans="1:9" ht="24.75" customHeight="1">
      <c r="A75" s="15">
        <v>71</v>
      </c>
      <c r="B75" s="23" t="s">
        <v>580</v>
      </c>
      <c r="C75" s="24" t="s">
        <v>214</v>
      </c>
      <c r="D75" s="23" t="s">
        <v>375</v>
      </c>
      <c r="E75" s="40">
        <f t="shared" si="2"/>
        <v>60.423999999999999</v>
      </c>
      <c r="F75" s="40">
        <v>34.817999999999998</v>
      </c>
      <c r="G75" s="40">
        <v>25.606000000000002</v>
      </c>
      <c r="H75" s="16">
        <v>88</v>
      </c>
      <c r="I75" s="16" t="str">
        <f t="shared" si="3"/>
        <v>우수</v>
      </c>
    </row>
    <row r="76" spans="1:9" ht="24.75" customHeight="1">
      <c r="A76" s="15">
        <v>72</v>
      </c>
      <c r="B76" s="23" t="s">
        <v>580</v>
      </c>
      <c r="C76" s="24" t="s">
        <v>215</v>
      </c>
      <c r="D76" s="23" t="s">
        <v>529</v>
      </c>
      <c r="E76" s="40">
        <f t="shared" si="2"/>
        <v>7.2970000000000006</v>
      </c>
      <c r="F76" s="40">
        <v>7.0270000000000001</v>
      </c>
      <c r="G76" s="40">
        <v>0.27</v>
      </c>
      <c r="H76" s="16">
        <v>95</v>
      </c>
      <c r="I76" s="16" t="str">
        <f t="shared" si="3"/>
        <v>매우우수</v>
      </c>
    </row>
    <row r="77" spans="1:9" ht="24.75" customHeight="1">
      <c r="A77" s="15">
        <v>73</v>
      </c>
      <c r="B77" s="23" t="s">
        <v>580</v>
      </c>
      <c r="C77" s="24" t="s">
        <v>216</v>
      </c>
      <c r="D77" s="23" t="s">
        <v>530</v>
      </c>
      <c r="E77" s="40">
        <f t="shared" si="2"/>
        <v>140</v>
      </c>
      <c r="F77" s="40">
        <v>70</v>
      </c>
      <c r="G77" s="40">
        <v>70</v>
      </c>
      <c r="H77" s="16">
        <v>95</v>
      </c>
      <c r="I77" s="16" t="str">
        <f t="shared" si="3"/>
        <v>매우우수</v>
      </c>
    </row>
    <row r="78" spans="1:9" ht="24.75" customHeight="1">
      <c r="A78" s="15">
        <v>74</v>
      </c>
      <c r="B78" s="23" t="s">
        <v>581</v>
      </c>
      <c r="C78" s="24" t="s">
        <v>217</v>
      </c>
      <c r="D78" s="23" t="s">
        <v>531</v>
      </c>
      <c r="E78" s="40">
        <f t="shared" si="2"/>
        <v>380.13</v>
      </c>
      <c r="F78" s="40">
        <v>150</v>
      </c>
      <c r="G78" s="40">
        <v>230.13</v>
      </c>
      <c r="H78" s="16">
        <v>95</v>
      </c>
      <c r="I78" s="16" t="str">
        <f t="shared" si="3"/>
        <v>매우우수</v>
      </c>
    </row>
    <row r="79" spans="1:9" ht="24.75" customHeight="1">
      <c r="A79" s="15">
        <v>75</v>
      </c>
      <c r="B79" s="23" t="s">
        <v>581</v>
      </c>
      <c r="C79" s="24" t="s">
        <v>218</v>
      </c>
      <c r="D79" s="23" t="s">
        <v>532</v>
      </c>
      <c r="E79" s="40">
        <f t="shared" si="2"/>
        <v>28.05</v>
      </c>
      <c r="F79" s="40">
        <v>14.025</v>
      </c>
      <c r="G79" s="40">
        <v>14.025</v>
      </c>
      <c r="H79" s="16">
        <v>93</v>
      </c>
      <c r="I79" s="16" t="str">
        <f t="shared" si="3"/>
        <v>매우우수</v>
      </c>
    </row>
    <row r="80" spans="1:9" ht="24.75" customHeight="1">
      <c r="A80" s="15">
        <v>76</v>
      </c>
      <c r="B80" s="23" t="s">
        <v>581</v>
      </c>
      <c r="C80" s="24" t="s">
        <v>219</v>
      </c>
      <c r="D80" s="23" t="s">
        <v>533</v>
      </c>
      <c r="E80" s="40">
        <f t="shared" si="2"/>
        <v>655.77800000000002</v>
      </c>
      <c r="F80" s="40">
        <v>655.77800000000002</v>
      </c>
      <c r="G80" s="40">
        <v>0</v>
      </c>
      <c r="H80" s="16">
        <v>95</v>
      </c>
      <c r="I80" s="16" t="str">
        <f t="shared" si="3"/>
        <v>매우우수</v>
      </c>
    </row>
    <row r="81" spans="1:9" ht="24.75" customHeight="1">
      <c r="A81" s="15">
        <v>77</v>
      </c>
      <c r="B81" s="23" t="s">
        <v>581</v>
      </c>
      <c r="C81" s="24" t="s">
        <v>220</v>
      </c>
      <c r="D81" s="23" t="s">
        <v>534</v>
      </c>
      <c r="E81" s="40">
        <f t="shared" si="2"/>
        <v>10</v>
      </c>
      <c r="F81" s="40">
        <v>8</v>
      </c>
      <c r="G81" s="40">
        <v>2</v>
      </c>
      <c r="H81" s="16">
        <v>85</v>
      </c>
      <c r="I81" s="16" t="str">
        <f t="shared" si="3"/>
        <v>우수</v>
      </c>
    </row>
    <row r="82" spans="1:9" ht="24.75" customHeight="1">
      <c r="A82" s="15">
        <v>78</v>
      </c>
      <c r="B82" s="23" t="s">
        <v>581</v>
      </c>
      <c r="C82" s="24" t="s">
        <v>535</v>
      </c>
      <c r="D82" s="23" t="s">
        <v>536</v>
      </c>
      <c r="E82" s="40">
        <f t="shared" si="2"/>
        <v>60</v>
      </c>
      <c r="F82" s="40">
        <v>60</v>
      </c>
      <c r="G82" s="40">
        <v>0</v>
      </c>
      <c r="H82" s="16">
        <v>63</v>
      </c>
      <c r="I82" s="16" t="str">
        <f t="shared" si="3"/>
        <v>보통</v>
      </c>
    </row>
    <row r="83" spans="1:9" ht="24.75" customHeight="1">
      <c r="A83" s="15">
        <v>79</v>
      </c>
      <c r="B83" s="23" t="s">
        <v>581</v>
      </c>
      <c r="C83" s="24" t="s">
        <v>221</v>
      </c>
      <c r="D83" s="23" t="s">
        <v>537</v>
      </c>
      <c r="E83" s="40">
        <f t="shared" si="2"/>
        <v>82.54</v>
      </c>
      <c r="F83" s="40">
        <v>41.27</v>
      </c>
      <c r="G83" s="40">
        <v>41.27</v>
      </c>
      <c r="H83" s="16">
        <v>95</v>
      </c>
      <c r="I83" s="16" t="str">
        <f t="shared" si="3"/>
        <v>매우우수</v>
      </c>
    </row>
    <row r="84" spans="1:9" ht="24.75" customHeight="1">
      <c r="A84" s="15">
        <v>80</v>
      </c>
      <c r="B84" s="23" t="s">
        <v>581</v>
      </c>
      <c r="C84" s="24" t="s">
        <v>222</v>
      </c>
      <c r="D84" s="23" t="s">
        <v>538</v>
      </c>
      <c r="E84" s="40">
        <f t="shared" si="2"/>
        <v>103.345</v>
      </c>
      <c r="F84" s="40">
        <v>40</v>
      </c>
      <c r="G84" s="40">
        <v>63.344999999999999</v>
      </c>
      <c r="H84" s="16">
        <v>94</v>
      </c>
      <c r="I84" s="16" t="str">
        <f t="shared" si="3"/>
        <v>매우우수</v>
      </c>
    </row>
    <row r="85" spans="1:9" ht="24.75" customHeight="1">
      <c r="A85" s="15">
        <v>81</v>
      </c>
      <c r="B85" s="23" t="s">
        <v>581</v>
      </c>
      <c r="C85" s="24" t="s">
        <v>223</v>
      </c>
      <c r="D85" s="23" t="s">
        <v>539</v>
      </c>
      <c r="E85" s="40">
        <f t="shared" si="2"/>
        <v>200</v>
      </c>
      <c r="F85" s="40">
        <v>100</v>
      </c>
      <c r="G85" s="40">
        <v>100</v>
      </c>
      <c r="H85" s="16">
        <v>93</v>
      </c>
      <c r="I85" s="16" t="str">
        <f t="shared" si="3"/>
        <v>매우우수</v>
      </c>
    </row>
    <row r="86" spans="1:9" ht="24.75" customHeight="1">
      <c r="A86" s="15">
        <v>82</v>
      </c>
      <c r="B86" s="23" t="s">
        <v>581</v>
      </c>
      <c r="C86" s="24" t="s">
        <v>224</v>
      </c>
      <c r="D86" s="23" t="s">
        <v>540</v>
      </c>
      <c r="E86" s="40">
        <f t="shared" si="2"/>
        <v>139.88</v>
      </c>
      <c r="F86" s="40">
        <v>69.3</v>
      </c>
      <c r="G86" s="40">
        <v>70.58</v>
      </c>
      <c r="H86" s="16">
        <v>95</v>
      </c>
      <c r="I86" s="16" t="str">
        <f t="shared" si="3"/>
        <v>매우우수</v>
      </c>
    </row>
    <row r="87" spans="1:9" ht="24.75" customHeight="1">
      <c r="A87" s="15">
        <v>83</v>
      </c>
      <c r="B87" s="23" t="s">
        <v>581</v>
      </c>
      <c r="C87" s="24" t="s">
        <v>225</v>
      </c>
      <c r="D87" s="23" t="s">
        <v>541</v>
      </c>
      <c r="E87" s="40">
        <f t="shared" si="2"/>
        <v>17.914000000000001</v>
      </c>
      <c r="F87" s="40">
        <v>15</v>
      </c>
      <c r="G87" s="40">
        <v>2.9140000000000001</v>
      </c>
      <c r="H87" s="16">
        <v>95</v>
      </c>
      <c r="I87" s="16" t="str">
        <f t="shared" si="3"/>
        <v>매우우수</v>
      </c>
    </row>
    <row r="88" spans="1:9" ht="24.75" customHeight="1">
      <c r="A88" s="15">
        <v>84</v>
      </c>
      <c r="B88" s="23" t="s">
        <v>581</v>
      </c>
      <c r="C88" s="24" t="s">
        <v>226</v>
      </c>
      <c r="D88" s="23" t="s">
        <v>542</v>
      </c>
      <c r="E88" s="40">
        <f t="shared" si="2"/>
        <v>59.126999999999995</v>
      </c>
      <c r="F88" s="40">
        <v>28.036999999999999</v>
      </c>
      <c r="G88" s="40">
        <v>31.09</v>
      </c>
      <c r="H88" s="16">
        <v>81</v>
      </c>
      <c r="I88" s="16" t="str">
        <f t="shared" si="3"/>
        <v>우수</v>
      </c>
    </row>
    <row r="89" spans="1:9" ht="24.75" customHeight="1">
      <c r="A89" s="15">
        <v>85</v>
      </c>
      <c r="B89" s="23" t="s">
        <v>581</v>
      </c>
      <c r="C89" s="24" t="s">
        <v>227</v>
      </c>
      <c r="D89" s="23" t="s">
        <v>543</v>
      </c>
      <c r="E89" s="40">
        <f t="shared" si="2"/>
        <v>74.681000000000012</v>
      </c>
      <c r="F89" s="40">
        <v>52.276000000000003</v>
      </c>
      <c r="G89" s="40">
        <v>22.405000000000001</v>
      </c>
      <c r="H89" s="16">
        <v>87</v>
      </c>
      <c r="I89" s="16" t="str">
        <f t="shared" si="3"/>
        <v>우수</v>
      </c>
    </row>
    <row r="90" spans="1:9" ht="24.75" customHeight="1">
      <c r="A90" s="15">
        <v>86</v>
      </c>
      <c r="B90" s="23" t="s">
        <v>581</v>
      </c>
      <c r="C90" s="24" t="s">
        <v>228</v>
      </c>
      <c r="D90" s="23" t="s">
        <v>544</v>
      </c>
      <c r="E90" s="40">
        <f t="shared" si="2"/>
        <v>391</v>
      </c>
      <c r="F90" s="40">
        <v>177.833</v>
      </c>
      <c r="G90" s="40">
        <v>213.167</v>
      </c>
      <c r="H90" s="16">
        <v>89</v>
      </c>
      <c r="I90" s="16" t="str">
        <f t="shared" si="3"/>
        <v>우수</v>
      </c>
    </row>
    <row r="91" spans="1:9" ht="24.75" customHeight="1">
      <c r="A91" s="15">
        <v>87</v>
      </c>
      <c r="B91" s="23" t="s">
        <v>581</v>
      </c>
      <c r="C91" s="24" t="s">
        <v>229</v>
      </c>
      <c r="D91" s="23" t="s">
        <v>545</v>
      </c>
      <c r="E91" s="40">
        <f t="shared" si="2"/>
        <v>106.61</v>
      </c>
      <c r="F91" s="40">
        <v>51.066000000000003</v>
      </c>
      <c r="G91" s="40">
        <v>55.543999999999997</v>
      </c>
      <c r="H91" s="16">
        <v>76</v>
      </c>
      <c r="I91" s="16" t="str">
        <f t="shared" si="3"/>
        <v>보통</v>
      </c>
    </row>
    <row r="92" spans="1:9" ht="24.75" customHeight="1">
      <c r="A92" s="15">
        <v>88</v>
      </c>
      <c r="B92" s="23" t="s">
        <v>581</v>
      </c>
      <c r="C92" s="24" t="s">
        <v>230</v>
      </c>
      <c r="D92" s="23" t="s">
        <v>546</v>
      </c>
      <c r="E92" s="40">
        <f t="shared" si="2"/>
        <v>105.242</v>
      </c>
      <c r="F92" s="40">
        <v>40</v>
      </c>
      <c r="G92" s="40">
        <v>65.242000000000004</v>
      </c>
      <c r="H92" s="16">
        <v>74</v>
      </c>
      <c r="I92" s="16" t="str">
        <f t="shared" si="3"/>
        <v>보통</v>
      </c>
    </row>
    <row r="93" spans="1:9" ht="24.75" customHeight="1">
      <c r="A93" s="15">
        <v>89</v>
      </c>
      <c r="B93" s="23" t="s">
        <v>581</v>
      </c>
      <c r="C93" s="24" t="s">
        <v>231</v>
      </c>
      <c r="D93" s="23" t="s">
        <v>547</v>
      </c>
      <c r="E93" s="40">
        <f t="shared" si="2"/>
        <v>32</v>
      </c>
      <c r="F93" s="40">
        <v>16</v>
      </c>
      <c r="G93" s="40">
        <v>16</v>
      </c>
      <c r="H93" s="16">
        <v>95</v>
      </c>
      <c r="I93" s="16" t="str">
        <f t="shared" si="3"/>
        <v>매우우수</v>
      </c>
    </row>
    <row r="94" spans="1:9" ht="24.75" customHeight="1">
      <c r="A94" s="15">
        <v>90</v>
      </c>
      <c r="B94" s="23" t="s">
        <v>581</v>
      </c>
      <c r="C94" s="24" t="s">
        <v>232</v>
      </c>
      <c r="D94" s="23" t="s">
        <v>548</v>
      </c>
      <c r="E94" s="40">
        <f t="shared" si="2"/>
        <v>24.64</v>
      </c>
      <c r="F94" s="40">
        <v>10</v>
      </c>
      <c r="G94" s="40">
        <v>14.64</v>
      </c>
      <c r="H94" s="16">
        <v>90</v>
      </c>
      <c r="I94" s="16" t="str">
        <f t="shared" si="3"/>
        <v>매우우수</v>
      </c>
    </row>
    <row r="95" spans="1:9" ht="24.75" customHeight="1">
      <c r="A95" s="15">
        <v>91</v>
      </c>
      <c r="B95" s="23" t="s">
        <v>581</v>
      </c>
      <c r="C95" s="24" t="s">
        <v>233</v>
      </c>
      <c r="D95" s="23" t="s">
        <v>549</v>
      </c>
      <c r="E95" s="40">
        <f t="shared" si="2"/>
        <v>195</v>
      </c>
      <c r="F95" s="40">
        <v>100</v>
      </c>
      <c r="G95" s="40">
        <v>95</v>
      </c>
      <c r="H95" s="16">
        <v>95</v>
      </c>
      <c r="I95" s="16" t="str">
        <f t="shared" si="3"/>
        <v>매우우수</v>
      </c>
    </row>
    <row r="96" spans="1:9" ht="24.75" customHeight="1">
      <c r="A96" s="15">
        <v>92</v>
      </c>
      <c r="B96" s="23" t="s">
        <v>581</v>
      </c>
      <c r="C96" s="24" t="s">
        <v>234</v>
      </c>
      <c r="D96" s="23" t="s">
        <v>550</v>
      </c>
      <c r="E96" s="40">
        <f t="shared" si="2"/>
        <v>80</v>
      </c>
      <c r="F96" s="40">
        <v>40</v>
      </c>
      <c r="G96" s="40">
        <v>40</v>
      </c>
      <c r="H96" s="16">
        <v>90</v>
      </c>
      <c r="I96" s="16" t="str">
        <f t="shared" si="3"/>
        <v>매우우수</v>
      </c>
    </row>
    <row r="97" spans="1:9" ht="24.75" customHeight="1">
      <c r="A97" s="15">
        <v>93</v>
      </c>
      <c r="B97" s="23" t="s">
        <v>581</v>
      </c>
      <c r="C97" s="24" t="s">
        <v>235</v>
      </c>
      <c r="D97" s="23" t="s">
        <v>551</v>
      </c>
      <c r="E97" s="40">
        <f t="shared" si="2"/>
        <v>56.5</v>
      </c>
      <c r="F97" s="40">
        <v>25</v>
      </c>
      <c r="G97" s="40">
        <v>31.5</v>
      </c>
      <c r="H97" s="16">
        <v>85</v>
      </c>
      <c r="I97" s="16" t="str">
        <f t="shared" si="3"/>
        <v>우수</v>
      </c>
    </row>
    <row r="98" spans="1:9" ht="24.75" customHeight="1">
      <c r="A98" s="15">
        <v>94</v>
      </c>
      <c r="B98" s="23" t="s">
        <v>581</v>
      </c>
      <c r="C98" s="24" t="s">
        <v>552</v>
      </c>
      <c r="D98" s="23" t="s">
        <v>553</v>
      </c>
      <c r="E98" s="40">
        <f t="shared" si="2"/>
        <v>69.778999999999996</v>
      </c>
      <c r="F98" s="40">
        <v>64.073999999999998</v>
      </c>
      <c r="G98" s="40">
        <v>5.7050000000000001</v>
      </c>
      <c r="H98" s="16">
        <v>95</v>
      </c>
      <c r="I98" s="16" t="str">
        <f t="shared" si="3"/>
        <v>매우우수</v>
      </c>
    </row>
    <row r="99" spans="1:9" ht="24.75" customHeight="1">
      <c r="A99" s="15">
        <v>95</v>
      </c>
      <c r="B99" s="23" t="s">
        <v>581</v>
      </c>
      <c r="C99" s="24" t="s">
        <v>554</v>
      </c>
      <c r="D99" s="23" t="s">
        <v>555</v>
      </c>
      <c r="E99" s="40">
        <f t="shared" si="2"/>
        <v>451.10299999999995</v>
      </c>
      <c r="F99" s="40">
        <v>345.91399999999999</v>
      </c>
      <c r="G99" s="40">
        <v>105.18899999999999</v>
      </c>
      <c r="H99" s="16">
        <v>95</v>
      </c>
      <c r="I99" s="16" t="str">
        <f t="shared" si="3"/>
        <v>매우우수</v>
      </c>
    </row>
    <row r="100" spans="1:9" ht="24.75" customHeight="1">
      <c r="A100" s="15">
        <v>96</v>
      </c>
      <c r="B100" s="23" t="s">
        <v>581</v>
      </c>
      <c r="C100" s="24" t="s">
        <v>556</v>
      </c>
      <c r="D100" s="23" t="s">
        <v>557</v>
      </c>
      <c r="E100" s="40">
        <f t="shared" si="2"/>
        <v>163.465</v>
      </c>
      <c r="F100" s="40">
        <v>119.93300000000001</v>
      </c>
      <c r="G100" s="40">
        <v>43.531999999999996</v>
      </c>
      <c r="H100" s="16">
        <v>95</v>
      </c>
      <c r="I100" s="16" t="str">
        <f t="shared" si="3"/>
        <v>매우우수</v>
      </c>
    </row>
    <row r="101" spans="1:9" ht="24.75" customHeight="1">
      <c r="A101" s="15">
        <v>97</v>
      </c>
      <c r="B101" s="23" t="s">
        <v>581</v>
      </c>
      <c r="C101" s="24" t="s">
        <v>558</v>
      </c>
      <c r="D101" s="23" t="s">
        <v>377</v>
      </c>
      <c r="E101" s="40">
        <f t="shared" si="2"/>
        <v>9.2129999999999992</v>
      </c>
      <c r="F101" s="40">
        <v>9.2129999999999992</v>
      </c>
      <c r="G101" s="40">
        <v>0</v>
      </c>
      <c r="H101" s="16">
        <v>80</v>
      </c>
      <c r="I101" s="16" t="str">
        <f t="shared" si="3"/>
        <v>우수</v>
      </c>
    </row>
    <row r="102" spans="1:9" ht="24.75" customHeight="1">
      <c r="A102" s="15">
        <v>98</v>
      </c>
      <c r="B102" s="23" t="s">
        <v>581</v>
      </c>
      <c r="C102" s="24" t="s">
        <v>559</v>
      </c>
      <c r="D102" s="23" t="s">
        <v>560</v>
      </c>
      <c r="E102" s="40">
        <f t="shared" si="2"/>
        <v>45</v>
      </c>
      <c r="F102" s="40">
        <v>45</v>
      </c>
      <c r="G102" s="40">
        <v>0</v>
      </c>
      <c r="H102" s="16">
        <v>95</v>
      </c>
      <c r="I102" s="16" t="str">
        <f t="shared" si="3"/>
        <v>매우우수</v>
      </c>
    </row>
    <row r="103" spans="1:9" ht="24.75" customHeight="1">
      <c r="A103" s="15">
        <v>99</v>
      </c>
      <c r="B103" s="23" t="s">
        <v>581</v>
      </c>
      <c r="C103" s="24" t="s">
        <v>561</v>
      </c>
      <c r="D103" s="23" t="s">
        <v>562</v>
      </c>
      <c r="E103" s="40">
        <f t="shared" si="2"/>
        <v>118.187</v>
      </c>
      <c r="F103" s="40">
        <v>118.187</v>
      </c>
      <c r="G103" s="40">
        <v>0</v>
      </c>
      <c r="H103" s="16">
        <v>95</v>
      </c>
      <c r="I103" s="16" t="str">
        <f t="shared" si="3"/>
        <v>매우우수</v>
      </c>
    </row>
    <row r="104" spans="1:9" ht="24.75" customHeight="1">
      <c r="A104" s="15">
        <v>100</v>
      </c>
      <c r="B104" s="23" t="s">
        <v>581</v>
      </c>
      <c r="C104" s="24" t="s">
        <v>239</v>
      </c>
      <c r="D104" s="23" t="s">
        <v>379</v>
      </c>
      <c r="E104" s="40">
        <f t="shared" si="2"/>
        <v>24.998999999999999</v>
      </c>
      <c r="F104" s="40">
        <v>24.998999999999999</v>
      </c>
      <c r="G104" s="40">
        <v>0</v>
      </c>
      <c r="H104" s="16">
        <v>95</v>
      </c>
      <c r="I104" s="16" t="str">
        <f t="shared" si="3"/>
        <v>매우우수</v>
      </c>
    </row>
    <row r="105" spans="1:9" ht="24.75" customHeight="1">
      <c r="A105" s="15">
        <v>101</v>
      </c>
      <c r="B105" s="23" t="s">
        <v>581</v>
      </c>
      <c r="C105" s="24" t="s">
        <v>240</v>
      </c>
      <c r="D105" s="23" t="s">
        <v>380</v>
      </c>
      <c r="E105" s="40">
        <f t="shared" si="2"/>
        <v>19.218</v>
      </c>
      <c r="F105" s="40">
        <v>19.218</v>
      </c>
      <c r="G105" s="40">
        <v>0</v>
      </c>
      <c r="H105" s="16">
        <v>95</v>
      </c>
      <c r="I105" s="16" t="str">
        <f t="shared" si="3"/>
        <v>매우우수</v>
      </c>
    </row>
    <row r="106" spans="1:9" ht="24.75" customHeight="1">
      <c r="A106" s="15">
        <v>102</v>
      </c>
      <c r="B106" s="23" t="s">
        <v>581</v>
      </c>
      <c r="C106" s="24" t="s">
        <v>241</v>
      </c>
      <c r="D106" s="23" t="s">
        <v>563</v>
      </c>
      <c r="E106" s="40">
        <f t="shared" si="2"/>
        <v>7.2</v>
      </c>
      <c r="F106" s="40">
        <v>5.04</v>
      </c>
      <c r="G106" s="40">
        <v>2.16</v>
      </c>
      <c r="H106" s="16">
        <v>89</v>
      </c>
      <c r="I106" s="16" t="str">
        <f t="shared" si="3"/>
        <v>우수</v>
      </c>
    </row>
    <row r="107" spans="1:9" ht="24.75" customHeight="1">
      <c r="A107" s="15">
        <v>103</v>
      </c>
      <c r="B107" s="23" t="s">
        <v>581</v>
      </c>
      <c r="C107" s="24" t="s">
        <v>564</v>
      </c>
      <c r="D107" s="23" t="s">
        <v>565</v>
      </c>
      <c r="E107" s="40">
        <f t="shared" si="2"/>
        <v>5</v>
      </c>
      <c r="F107" s="40">
        <v>5</v>
      </c>
      <c r="G107" s="40">
        <v>0</v>
      </c>
      <c r="H107" s="16">
        <v>75</v>
      </c>
      <c r="I107" s="16" t="str">
        <f t="shared" si="3"/>
        <v>보통</v>
      </c>
    </row>
    <row r="108" spans="1:9" ht="24.75" customHeight="1">
      <c r="A108" s="15">
        <v>104</v>
      </c>
      <c r="B108" s="23" t="s">
        <v>581</v>
      </c>
      <c r="C108" s="24" t="s">
        <v>242</v>
      </c>
      <c r="D108" s="23" t="s">
        <v>379</v>
      </c>
      <c r="E108" s="40">
        <f t="shared" si="2"/>
        <v>100</v>
      </c>
      <c r="F108" s="40">
        <v>50</v>
      </c>
      <c r="G108" s="40">
        <v>50</v>
      </c>
      <c r="H108" s="16">
        <v>95</v>
      </c>
      <c r="I108" s="16" t="str">
        <f t="shared" si="3"/>
        <v>매우우수</v>
      </c>
    </row>
    <row r="109" spans="1:9" ht="24.75" customHeight="1">
      <c r="A109" s="15">
        <v>105</v>
      </c>
      <c r="B109" s="23" t="s">
        <v>581</v>
      </c>
      <c r="C109" s="24" t="s">
        <v>243</v>
      </c>
      <c r="D109" s="23" t="s">
        <v>582</v>
      </c>
      <c r="E109" s="40">
        <f t="shared" si="2"/>
        <v>32.396999999999998</v>
      </c>
      <c r="F109" s="40">
        <v>32.396999999999998</v>
      </c>
      <c r="G109" s="40">
        <v>0</v>
      </c>
      <c r="H109" s="16">
        <v>95</v>
      </c>
      <c r="I109" s="16" t="str">
        <f t="shared" si="3"/>
        <v>매우우수</v>
      </c>
    </row>
    <row r="110" spans="1:9" ht="24.75" customHeight="1">
      <c r="A110" s="15">
        <v>106</v>
      </c>
      <c r="B110" s="23" t="s">
        <v>581</v>
      </c>
      <c r="C110" s="24" t="s">
        <v>244</v>
      </c>
      <c r="D110" s="23" t="s">
        <v>566</v>
      </c>
      <c r="E110" s="40">
        <f t="shared" si="2"/>
        <v>22.4</v>
      </c>
      <c r="F110" s="40">
        <v>11.2</v>
      </c>
      <c r="G110" s="40">
        <v>11.2</v>
      </c>
      <c r="H110" s="16">
        <v>95</v>
      </c>
      <c r="I110" s="16" t="str">
        <f t="shared" si="3"/>
        <v>매우우수</v>
      </c>
    </row>
    <row r="111" spans="1:9" ht="24.75" customHeight="1">
      <c r="A111" s="15">
        <v>107</v>
      </c>
      <c r="B111" s="23" t="s">
        <v>581</v>
      </c>
      <c r="C111" s="24" t="s">
        <v>245</v>
      </c>
      <c r="D111" s="23" t="s">
        <v>567</v>
      </c>
      <c r="E111" s="40">
        <f t="shared" si="2"/>
        <v>500</v>
      </c>
      <c r="F111" s="40">
        <v>500</v>
      </c>
      <c r="G111" s="40">
        <v>0</v>
      </c>
      <c r="H111" s="16">
        <v>94</v>
      </c>
      <c r="I111" s="16" t="str">
        <f t="shared" si="3"/>
        <v>매우우수</v>
      </c>
    </row>
    <row r="112" spans="1:9" ht="24.75" customHeight="1">
      <c r="A112" s="15">
        <v>108</v>
      </c>
      <c r="B112" s="23" t="s">
        <v>581</v>
      </c>
      <c r="C112" s="24" t="s">
        <v>249</v>
      </c>
      <c r="D112" s="23" t="s">
        <v>568</v>
      </c>
      <c r="E112" s="40">
        <f t="shared" si="2"/>
        <v>10</v>
      </c>
      <c r="F112" s="40">
        <v>10</v>
      </c>
      <c r="G112" s="40">
        <v>0</v>
      </c>
      <c r="H112" s="16">
        <v>95</v>
      </c>
      <c r="I112" s="16" t="str">
        <f t="shared" si="3"/>
        <v>매우우수</v>
      </c>
    </row>
    <row r="113" spans="1:9" ht="24.75" customHeight="1">
      <c r="A113" s="15">
        <v>109</v>
      </c>
      <c r="B113" s="23" t="s">
        <v>581</v>
      </c>
      <c r="C113" s="24" t="s">
        <v>250</v>
      </c>
      <c r="D113" s="23" t="s">
        <v>569</v>
      </c>
      <c r="E113" s="40">
        <f t="shared" si="2"/>
        <v>119.384</v>
      </c>
      <c r="F113" s="40">
        <v>119.384</v>
      </c>
      <c r="G113" s="40">
        <v>0</v>
      </c>
      <c r="H113" s="16">
        <v>95</v>
      </c>
      <c r="I113" s="16" t="str">
        <f t="shared" si="3"/>
        <v>매우우수</v>
      </c>
    </row>
    <row r="114" spans="1:9" ht="24.75" customHeight="1">
      <c r="A114" s="15">
        <v>110</v>
      </c>
      <c r="B114" s="23" t="s">
        <v>581</v>
      </c>
      <c r="C114" s="24" t="s">
        <v>251</v>
      </c>
      <c r="D114" s="23" t="s">
        <v>570</v>
      </c>
      <c r="E114" s="40">
        <f t="shared" si="2"/>
        <v>50</v>
      </c>
      <c r="F114" s="40">
        <v>50</v>
      </c>
      <c r="G114" s="40">
        <v>0</v>
      </c>
      <c r="H114" s="16">
        <v>95</v>
      </c>
      <c r="I114" s="16" t="str">
        <f t="shared" si="3"/>
        <v>매우우수</v>
      </c>
    </row>
  </sheetData>
  <autoFilter ref="A3:I114"/>
  <mergeCells count="1">
    <mergeCell ref="B1:I1"/>
  </mergeCells>
  <phoneticPr fontId="19" type="noConversion"/>
  <conditionalFormatting sqref="H4:I52 I6:I114">
    <cfRule type="cellIs" dxfId="0" priority="2" operator="lessThan">
      <formula>70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307-02</vt:lpstr>
      <vt:lpstr>307-03</vt:lpstr>
      <vt:lpstr>307-04</vt:lpstr>
      <vt:lpstr>307-10</vt:lpstr>
      <vt:lpstr>307-11</vt:lpstr>
      <vt:lpstr>402-01</vt:lpstr>
      <vt:lpstr>'307-02'!Print_Area</vt:lpstr>
      <vt:lpstr>'307-03'!Print_Area</vt:lpstr>
      <vt:lpstr>'307-04'!Print_Area</vt:lpstr>
      <vt:lpstr>'307-10'!Print_Area</vt:lpstr>
      <vt:lpstr>'307-11'!Print_Area</vt:lpstr>
      <vt:lpstr>'402-01'!Print_Area</vt:lpstr>
      <vt:lpstr>'307-02'!Print_Titles</vt:lpstr>
      <vt:lpstr>'307-04'!Print_Titles</vt:lpstr>
      <vt:lpstr>'307-11'!Print_Titles</vt:lpstr>
      <vt:lpstr>'402-01'!Print_Titles</vt:lpstr>
    </vt:vector>
  </TitlesOfParts>
  <Company>ehojo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user</cp:lastModifiedBy>
  <cp:lastPrinted>2016-08-26T07:41:05Z</cp:lastPrinted>
  <dcterms:created xsi:type="dcterms:W3CDTF">2008-01-01T23:04:04Z</dcterms:created>
  <dcterms:modified xsi:type="dcterms:W3CDTF">2016-08-30T00:26:11Z</dcterms:modified>
</cp:coreProperties>
</file>